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nwmet pres\"/>
    </mc:Choice>
  </mc:AlternateContent>
  <bookViews>
    <workbookView minimized="1" xWindow="-9225" yWindow="-29235" windowWidth="20520" windowHeight="11640" firstSheet="1" activeTab="11"/>
  </bookViews>
  <sheets>
    <sheet name="Cover" sheetId="1" r:id="rId1"/>
    <sheet name="CR" sheetId="2" r:id="rId2"/>
    <sheet name="Narrative" sheetId="11" r:id="rId3"/>
    <sheet name="IC-2M-2010" sheetId="12" r:id="rId4"/>
    <sheet name="PS" sheetId="3" r:id="rId5"/>
    <sheet name="DR" sheetId="4" r:id="rId6"/>
    <sheet name="ER" sheetId="5" r:id="rId7"/>
    <sheet name="SR" sheetId="6" r:id="rId8"/>
    <sheet name="STG" sheetId="7" r:id="rId9"/>
    <sheet name="COM" sheetId="8" r:id="rId10"/>
    <sheet name="ACC" sheetId="9" r:id="rId11"/>
    <sheet name="TED" sheetId="10" r:id="rId12"/>
    <sheet name="Math" sheetId="13" r:id="rId13"/>
    <sheet name="Report" sheetId="14" r:id="rId14"/>
  </sheets>
  <definedNames>
    <definedName name="_GoBack" localSheetId="9">COM!$B$69</definedName>
    <definedName name="_xlnm.Print_Area" localSheetId="9">COM!$A$1:$C$85</definedName>
    <definedName name="_xlnm.Print_Area" localSheetId="5">DR!$A$1:$C$149</definedName>
    <definedName name="_xlnm.Print_Area" localSheetId="6">ER!$A$1:$C$149</definedName>
    <definedName name="_xlnm.Print_Area" localSheetId="7">SR!$A$1:$C$39</definedName>
    <definedName name="_xlnm.Print_Area" localSheetId="8">STG!$A$1:$C$65</definedName>
    <definedName name="_xlnm.Print_Titles" localSheetId="9">COM!$5:$5</definedName>
    <definedName name="_xlnm.Print_Titles" localSheetId="5">DR!$5:$5</definedName>
    <definedName name="_xlnm.Print_Titles" localSheetId="6">ER!$5:$5</definedName>
    <definedName name="_xlnm.Print_Titles" localSheetId="8">STG!$5:$5</definedName>
  </definedNames>
  <calcPr calcId="162913" concurrentCalc="0"/>
</workbook>
</file>

<file path=xl/calcChain.xml><?xml version="1.0" encoding="utf-8"?>
<calcChain xmlns="http://schemas.openxmlformats.org/spreadsheetml/2006/main">
  <c r="H34" i="13" l="1"/>
  <c r="H33" i="13"/>
  <c r="H32" i="13"/>
  <c r="H31" i="13"/>
  <c r="H30" i="13"/>
  <c r="H29" i="13"/>
  <c r="F34" i="13"/>
  <c r="F33" i="13"/>
  <c r="F32" i="13"/>
  <c r="F31" i="13"/>
  <c r="F30" i="13"/>
  <c r="F29" i="13"/>
  <c r="F22" i="13"/>
  <c r="F18" i="13"/>
  <c r="F14" i="13"/>
  <c r="F11" i="13"/>
  <c r="F8" i="13"/>
  <c r="B22" i="13"/>
  <c r="B18" i="13"/>
  <c r="B14" i="13"/>
  <c r="B11" i="13"/>
  <c r="B8" i="13"/>
  <c r="D8" i="1"/>
  <c r="D9" i="1"/>
  <c r="C8" i="1"/>
  <c r="D16" i="1"/>
  <c r="D12" i="1"/>
  <c r="D7" i="1"/>
  <c r="C7" i="1"/>
  <c r="C16" i="1"/>
  <c r="D15" i="1"/>
  <c r="C15" i="1"/>
  <c r="D14" i="1"/>
  <c r="C14" i="1"/>
  <c r="D13" i="1"/>
  <c r="C13" i="1"/>
  <c r="C12" i="1"/>
  <c r="D11" i="1"/>
  <c r="C11" i="1"/>
  <c r="D10" i="1"/>
  <c r="C10" i="1"/>
  <c r="C9" i="1"/>
  <c r="D6" i="1"/>
  <c r="C6" i="1"/>
</calcChain>
</file>

<file path=xl/sharedStrings.xml><?xml version="1.0" encoding="utf-8"?>
<sst xmlns="http://schemas.openxmlformats.org/spreadsheetml/2006/main" count="1033" uniqueCount="681">
  <si>
    <t>Project Monitoring and Measurement Record</t>
  </si>
  <si>
    <t>Project:</t>
  </si>
  <si>
    <t>Job Number:</t>
  </si>
  <si>
    <t>CR</t>
  </si>
  <si>
    <t>Contract Review</t>
  </si>
  <si>
    <t>Checklist</t>
  </si>
  <si>
    <t>Name</t>
  </si>
  <si>
    <t>Date completed</t>
  </si>
  <si>
    <t>PS</t>
  </si>
  <si>
    <t>Performance Specification</t>
  </si>
  <si>
    <t>DR</t>
  </si>
  <si>
    <t>Design Review</t>
  </si>
  <si>
    <t>Engineering Review</t>
  </si>
  <si>
    <t>Site Ready</t>
  </si>
  <si>
    <t>Staging</t>
  </si>
  <si>
    <t>Commissioning</t>
  </si>
  <si>
    <t>Acceptance</t>
  </si>
  <si>
    <t>Tracking Data</t>
  </si>
  <si>
    <t>TED</t>
  </si>
  <si>
    <t>ACC</t>
  </si>
  <si>
    <t>COM</t>
  </si>
  <si>
    <t>STG</t>
  </si>
  <si>
    <t>SR</t>
  </si>
  <si>
    <t>Are the deliverables clearly defined?</t>
  </si>
  <si>
    <t>Are the terms clearly defined?</t>
  </si>
  <si>
    <t>Is the schedule for deliverables clearly defined?</t>
  </si>
  <si>
    <t>Does this project require a different job plan?</t>
  </si>
  <si>
    <t>Does this project require additional controls, processes, equipment, fixtures, resources or skills?</t>
  </si>
  <si>
    <t>Is this project incompatible to standard design, production, processes, installation, inspection, test procedures &amp; documentation?</t>
  </si>
  <si>
    <t>Does this project require the updating of QC, inspection &amp; testing techniques &amp; equipment?</t>
  </si>
  <si>
    <t>Are there any measurement requirements that exceed the known state of the art?</t>
  </si>
  <si>
    <t>Test</t>
  </si>
  <si>
    <t>Description</t>
  </si>
  <si>
    <t>Client Performance Specification</t>
  </si>
  <si>
    <t>Audio</t>
  </si>
  <si>
    <t>2.1.1</t>
  </si>
  <si>
    <t>Anticipated ambient noise (dB-SPL, A wtd)</t>
  </si>
  <si>
    <t>42 dB SPL</t>
  </si>
  <si>
    <t>2.1.2</t>
  </si>
  <si>
    <t>Target speech level</t>
  </si>
  <si>
    <t>65 dB SPL</t>
  </si>
  <si>
    <t>2.1.3</t>
  </si>
  <si>
    <t>Target Program level</t>
  </si>
  <si>
    <t>68 dB SPL</t>
  </si>
  <si>
    <t>2.1.4</t>
  </si>
  <si>
    <t>Head room level, speech</t>
  </si>
  <si>
    <t>10 dB</t>
  </si>
  <si>
    <t>2.1.5</t>
  </si>
  <si>
    <t>Head room level, program</t>
  </si>
  <si>
    <t>2.1.6</t>
  </si>
  <si>
    <t>Electrical signal to noise, all audio systems</t>
  </si>
  <si>
    <t>55 dB</t>
  </si>
  <si>
    <t>2.1.7</t>
  </si>
  <si>
    <t>Approximate variance between program source audio levels</t>
  </si>
  <si>
    <t>+/- 1 dB</t>
  </si>
  <si>
    <t>2.1.8</t>
  </si>
  <si>
    <t>2.1.9</t>
  </si>
  <si>
    <t>Wireless Microphones</t>
  </si>
  <si>
    <t>2.1.10</t>
  </si>
  <si>
    <t>Video level tolerance</t>
  </si>
  <si>
    <t>2.1.11</t>
  </si>
  <si>
    <t>Display size (relative distance to furthest viewer)</t>
  </si>
  <si>
    <t>FV / 6</t>
  </si>
  <si>
    <t>Display</t>
  </si>
  <si>
    <t>2.2.1</t>
  </si>
  <si>
    <t>Targeted computer resolution(s)</t>
  </si>
  <si>
    <t>2.2.2</t>
  </si>
  <si>
    <t>Luminance</t>
  </si>
  <si>
    <t>65 fc</t>
  </si>
  <si>
    <t>2.3.1</t>
  </si>
  <si>
    <t>2.3.2</t>
  </si>
  <si>
    <t>Sustainability (STEP Review)</t>
  </si>
  <si>
    <t>Entanglement ("What if" technology failure considerations</t>
  </si>
  <si>
    <t>3.2.1</t>
  </si>
  <si>
    <t>Image size is the proper height for the application and viewing area.</t>
  </si>
  <si>
    <t>3.2.2</t>
  </si>
  <si>
    <t>3.2.3</t>
  </si>
  <si>
    <t>3.2.4</t>
  </si>
  <si>
    <t>Audience viewing sight lines have been considered.</t>
  </si>
  <si>
    <t>3.2.5</t>
  </si>
  <si>
    <t>3.2.6</t>
  </si>
  <si>
    <t>3.2.7</t>
  </si>
  <si>
    <t>3.2.8</t>
  </si>
  <si>
    <t>3.2.9</t>
  </si>
  <si>
    <t>3.2.10</t>
  </si>
  <si>
    <t>Video test points and/or test equipment was considered.</t>
  </si>
  <si>
    <t>3.2.11</t>
  </si>
  <si>
    <t>3.2.12</t>
  </si>
  <si>
    <t>3.2.13</t>
  </si>
  <si>
    <t>3.2.14</t>
  </si>
  <si>
    <t>3.2.15</t>
  </si>
  <si>
    <t>3.2.16</t>
  </si>
  <si>
    <t>3.2.17</t>
  </si>
  <si>
    <t>3.2.18</t>
  </si>
  <si>
    <t>3.3.1</t>
  </si>
  <si>
    <t>The sound system(s) will be "loud enough".</t>
  </si>
  <si>
    <t>3.3.2</t>
  </si>
  <si>
    <t>The sound system(s) will be "loud enough" for all listeners.</t>
  </si>
  <si>
    <t>3.3.3</t>
  </si>
  <si>
    <t>The system will be stable.</t>
  </si>
  <si>
    <t>3.3.4</t>
  </si>
  <si>
    <t>Microphones are properly placed.</t>
  </si>
  <si>
    <t>Discussion: For speech reinforcement, microphones are no more than 2.5 feet from a talker's mouth. Ceiling microphones are almost never used for reinforcement, but when they must be used, keep them no further than 2.5 feet from the talker’s mouth.  Also, the "One to three" rule is used to assure that too many microphones are not used, causing phase cancellation effects when the microphones add, unless there is gating electronics to permit only one mic being on. Consider offsetting the microphones if all participants are facing the screen to position the microphones on-axis with the talker’s mouth.</t>
  </si>
  <si>
    <t>3.3.5</t>
  </si>
  <si>
    <t>Microphone patterns are carefully chosen.</t>
  </si>
  <si>
    <t>3.3.6</t>
  </si>
  <si>
    <t>3.3.7</t>
  </si>
  <si>
    <t>The loudspeakers and the power amplifiers driving them are impedance compatible.</t>
  </si>
  <si>
    <t>3.3.8</t>
  </si>
  <si>
    <t>3.3.9</t>
  </si>
  <si>
    <t>Every piece of equipment is "matched" to the impedance and levels of the equipment it is connected to (constant voltage protocol).</t>
  </si>
  <si>
    <t>3.3.10</t>
  </si>
  <si>
    <t>3.3.11</t>
  </si>
  <si>
    <t>Digital hybrids and CODECs are able to receive the levels they need for proper operation.</t>
  </si>
  <si>
    <t>3.3.12</t>
  </si>
  <si>
    <t>Compressors, volume controls, and feedback "exterminators" are removed from the echo canceller chain (note: this is manufacturer-specific, and does not apply in all cases).</t>
  </si>
  <si>
    <t>3.3.13</t>
  </si>
  <si>
    <t>3.3.14</t>
  </si>
  <si>
    <t>Record function allows for acceptable levels at the recording input</t>
  </si>
  <si>
    <t>3.3.15</t>
  </si>
  <si>
    <t>3.4.1</t>
  </si>
  <si>
    <t>3.4.2</t>
  </si>
  <si>
    <t>3.4.3</t>
  </si>
  <si>
    <t>3.4.4</t>
  </si>
  <si>
    <t>3.4.5</t>
  </si>
  <si>
    <t>3.4.6</t>
  </si>
  <si>
    <t>3.4.7</t>
  </si>
  <si>
    <t>3.4.8</t>
  </si>
  <si>
    <t>3.4.9</t>
  </si>
  <si>
    <t>3.5.1</t>
  </si>
  <si>
    <t>3.5.2</t>
  </si>
  <si>
    <t>3.5.3</t>
  </si>
  <si>
    <t>3.5.4</t>
  </si>
  <si>
    <t>3.5.5</t>
  </si>
  <si>
    <t>3.5.6</t>
  </si>
  <si>
    <t>3.5.7</t>
  </si>
  <si>
    <t>3.5.8</t>
  </si>
  <si>
    <t>3.5.9</t>
  </si>
  <si>
    <t>3.5.10</t>
  </si>
  <si>
    <t>3.5.11</t>
  </si>
  <si>
    <t>3.5.12</t>
  </si>
  <si>
    <t>3.5.13</t>
  </si>
  <si>
    <t>3.6.1</t>
  </si>
  <si>
    <t>3.6.2</t>
  </si>
  <si>
    <t>3.6.3</t>
  </si>
  <si>
    <t>3.6.4</t>
  </si>
  <si>
    <t>3.6.5</t>
  </si>
  <si>
    <t>3.6.6</t>
  </si>
  <si>
    <t>3.7.1</t>
  </si>
  <si>
    <t>3.7.2</t>
  </si>
  <si>
    <t>3.7.3</t>
  </si>
  <si>
    <t>3.7.4</t>
  </si>
  <si>
    <t>3.7.5</t>
  </si>
  <si>
    <t>Design Package</t>
  </si>
  <si>
    <t>3.8.1</t>
  </si>
  <si>
    <t>Is the Design Package complete?  Does it include a:</t>
  </si>
  <si>
    <t xml:space="preserve">Function Narrative, Customer Performance Specifications, </t>
  </si>
  <si>
    <t xml:space="preserve">Equipment list, System Drawings, Architectural Drawings, </t>
  </si>
  <si>
    <t>Control System Specification,</t>
  </si>
  <si>
    <t>Does the design package include enough information for an installer to install the system?</t>
  </si>
  <si>
    <t>3.8.2</t>
  </si>
  <si>
    <t>3.8.3</t>
  </si>
  <si>
    <t>3.8.4</t>
  </si>
  <si>
    <t>3.8.5</t>
  </si>
  <si>
    <t>3.8.6</t>
  </si>
  <si>
    <t>3.8.7</t>
  </si>
  <si>
    <t>3.8.8</t>
  </si>
  <si>
    <t>3.8.9</t>
  </si>
  <si>
    <t>3.8.10</t>
  </si>
  <si>
    <t>3.8.11</t>
  </si>
  <si>
    <t>3.8.12</t>
  </si>
  <si>
    <t>3.8.13</t>
  </si>
  <si>
    <t>3.8.14</t>
  </si>
  <si>
    <t> Test</t>
  </si>
  <si>
    <t xml:space="preserve"> Site Ready Test</t>
  </si>
  <si>
    <t>Verify conduit layout, sizes, back boxes, raceways</t>
  </si>
  <si>
    <t>Check orientation of connector boxes (mounting holes on top and bottom? Or left and right?)</t>
  </si>
  <si>
    <t>Check precise measurements of millwork or metal work where there is an interface. Create sketch details as required. Augment with pictures (digital preferred).</t>
  </si>
  <si>
    <t>If equipment cabinets must be moved for service, can they?</t>
  </si>
  <si>
    <t>Are there obstructions to the operation of rack equipment?</t>
  </si>
  <si>
    <t>Are program loudspeakers clear, or covered at worst with acoustically transparent fabric?</t>
  </si>
  <si>
    <t>Are there safety obstructions (sharp edges, low clearances, etc.)?</t>
  </si>
  <si>
    <t>Is access possible for the delivery of large deliverables (i.e., projection glass, racks, etc.)?</t>
  </si>
  <si>
    <t>Are door clearances critical? Stairs? Handrails?</t>
  </si>
  <si>
    <t>Are there restrictions at the loading dock (time, teamster requirements, etc.)?</t>
  </si>
  <si>
    <t>Are loudspeakers where they are supposed to be? IF they are installed, did you perform impedance measurements, confirm polarity, buzzes and rattles tests before scaffolding is removed?</t>
  </si>
  <si>
    <t>Microphones? Are they installed properly, can they be?</t>
  </si>
  <si>
    <t>If cables are installed, have they been tested?</t>
  </si>
  <si>
    <t>Is the power where you intended it to be, and is it properly grounded?</t>
  </si>
  <si>
    <t>Are the services installed and working: ISDN? IP? POTS? RF Cable? Other?</t>
  </si>
  <si>
    <t>Is the lighting being controlled properly? Shades? Blinds, etc.? If motorized, do we have the connection details?</t>
  </si>
  <si>
    <t>Best route to job site.</t>
  </si>
  <si>
    <t>Travel time from warehouse to venue (taking into account normal traffic and conditions for your scheduled trip).</t>
  </si>
  <si>
    <t>Conditions for loading/ unloading/ parking access( hour or time restrictions)</t>
  </si>
  <si>
    <t>Location of loading/ unloading access</t>
  </si>
  <si>
    <t>Is there a freight elevator and are there certain hours of operation?</t>
  </si>
  <si>
    <t>Security concerns-is the area able to be secured (locked)? Who has the access (key)?</t>
  </si>
  <si>
    <t>Name and contact number of facility owner’s representative, site maintenance chief or AV Tech?</t>
  </si>
  <si>
    <t>Potential for any problems regarding traffic patterns during installation (elevator access, etc.)?</t>
  </si>
  <si>
    <t>Ceiling type (drywall, drop ceiling location of joists)</t>
  </si>
  <si>
    <t>Wall material (drywall, block, etc.)</t>
  </si>
  <si>
    <t>Electrical capacity of room.</t>
  </si>
  <si>
    <t>Is site clean and dust free?</t>
  </si>
  <si>
    <t>Is HVAC working and tested?</t>
  </si>
  <si>
    <t>Is all furniture installed?</t>
  </si>
  <si>
    <t>Are table hatches and floor boxes ready with information as required?</t>
  </si>
  <si>
    <t>Site Ready Checklist</t>
  </si>
  <si>
    <t>Tests Performed by</t>
  </si>
  <si>
    <t>Tests Performed by:</t>
  </si>
  <si>
    <t>Date of Review:</t>
  </si>
  <si>
    <t>Staging Test Description</t>
  </si>
  <si>
    <t>All unbalanced and balanced terminations are in agreement with the equipment manufacturer's recommendations.</t>
  </si>
  <si>
    <t>Racks have temporary labels indicating the building and room where they are being installed.</t>
  </si>
  <si>
    <t>I/O Panels are easily accessible.</t>
  </si>
  <si>
    <t>When system is powered down, system “up” sequence presents the system in a desirable state with no objectionable anomalies.</t>
  </si>
  <si>
    <t>Verify that there are no lost or stuck “on” pixels when Full White Test signal is displayed (7 pixels maximum per quadrant, or follow manufacturer’s spec). Note number and location of lost pixels, if any.</t>
  </si>
  <si>
    <t>Confirm control system functions not obvious from the control flow diagrams (i.e., lighting presets that are activated when the control system enters a videoconferencing mode).</t>
  </si>
  <si>
    <t>Video – record or photograph any non-conformances, anomalies, etc.</t>
  </si>
  <si>
    <t>Sanity Check: Is there any reason why this system should NOT be released for installation? Is everything plumb and square, clean and blemish-free?</t>
  </si>
  <si>
    <t>Does the system under test satisfy ALL of the system requirements laid out in the client-approved functional narrative/signed proposal?</t>
  </si>
  <si>
    <t>Prepare document report, certifying the product, performance, and practices are in compliance, and noting any exceptions below. Distribute accordingly.</t>
  </si>
  <si>
    <t>Commissioning Test Description</t>
  </si>
  <si>
    <t>Inspect and verify that all exceptions from the "Staging" checklist have been successfully completed.</t>
  </si>
  <si>
    <t>For conferencing mode, at the __(65) dB SPL listening level, be able to demonstrate full duplex operation, with no reports of echo or “speech trails” (as detected from the far end).</t>
  </si>
  <si>
    <t>Confirm acceptable TV levels, and any channel presets are accurate.</t>
  </si>
  <si>
    <t>Confirm that all codec options specified by the customer have been installed.</t>
  </si>
  <si>
    <t>Log all test conference calls (audio and video).  Log should include time, line used, number called, success of connection, who we spoke with, success of full duplex, success of auto disconnect, level in the room, note static or jitter/packet loss, etc.  Note if auto disconnect functions as specified.</t>
  </si>
  <si>
    <t>Confirm there are no lost or stuck “on” pixels when Full White Test signal is displayed (follow manufacturer’s specification). Note number and location of lost pixels, if any.</t>
  </si>
  <si>
    <t>Does the system under test satisfy ALL of the system requirements as laid out by the client-approved narrative/signed proposal?</t>
  </si>
  <si>
    <t>Acceptance Verification</t>
  </si>
  <si>
    <t>All deliverables listed in the plain-language narrative have been satisfactorily delivered.</t>
  </si>
  <si>
    <t>There are no remaining punch-list items.</t>
  </si>
  <si>
    <t>All promised documentation has been delivered.</t>
  </si>
  <si>
    <t>All promised training of designated personnel has taken place.</t>
  </si>
  <si>
    <t>All complaints have been satisfied.</t>
  </si>
  <si>
    <t>Results &amp; Supplementary Notes</t>
  </si>
  <si>
    <t>Total Equipment Database</t>
  </si>
  <si>
    <t>Manufacturer</t>
  </si>
  <si>
    <t>Firmware</t>
  </si>
  <si>
    <t>Software</t>
  </si>
  <si>
    <t>Password</t>
  </si>
  <si>
    <t>Options Key(s)</t>
  </si>
  <si>
    <t>Program</t>
  </si>
  <si>
    <t>Site file name</t>
  </si>
  <si>
    <t>Freq Group</t>
  </si>
  <si>
    <t>IP Address</t>
  </si>
  <si>
    <t>Subnet</t>
  </si>
  <si>
    <t>Default Gateway</t>
  </si>
  <si>
    <t>SSID/Hostname</t>
  </si>
  <si>
    <t>WEP key</t>
  </si>
  <si>
    <t>Username</t>
  </si>
  <si>
    <t>Service warranty end date</t>
  </si>
  <si>
    <t>End of life</t>
  </si>
  <si>
    <t>Date code</t>
  </si>
  <si>
    <t>Replacement</t>
  </si>
  <si>
    <t>Model</t>
  </si>
  <si>
    <t xml:space="preserve"> Serial Number</t>
  </si>
  <si>
    <t>Date of Last Entry:</t>
  </si>
  <si>
    <t>Data Entered by:</t>
  </si>
  <si>
    <t>Narrative</t>
  </si>
  <si>
    <t>Plain language narrative of functions and features</t>
  </si>
  <si>
    <t>Reviewer:</t>
  </si>
  <si>
    <t>Date of Entry:</t>
  </si>
  <si>
    <t>Function/Feature</t>
  </si>
  <si>
    <t>Comments</t>
  </si>
  <si>
    <t>Item</t>
  </si>
  <si>
    <t>Infocomm 2M-2010</t>
  </si>
  <si>
    <t>Design and Coordination Checklist (separate document)</t>
  </si>
  <si>
    <t>Standard Guide for Audiovisual Systems Design and Coordination Processes</t>
  </si>
  <si>
    <t>Reviewed by:</t>
  </si>
  <si>
    <t>Reference</t>
  </si>
  <si>
    <t>Activity Code(note 1)</t>
  </si>
  <si>
    <t>Note1: Meeting - M; Coordination - C; Task - T; Other - O; Not Applicable - NA</t>
  </si>
  <si>
    <t>List of Applicable Tasks and Deliverables for this Project (refer to Standard)</t>
  </si>
  <si>
    <t>Phase, Deliverable</t>
  </si>
  <si>
    <t>5.20</t>
  </si>
  <si>
    <t>5.30</t>
  </si>
  <si>
    <t>5.40</t>
  </si>
  <si>
    <t>6.10</t>
  </si>
  <si>
    <t>6.20</t>
  </si>
  <si>
    <t>6.30</t>
  </si>
  <si>
    <t>6.40</t>
  </si>
  <si>
    <t>6.50</t>
  </si>
  <si>
    <t>Instructions: enter the known quantities in the yellow cells. All other cells are protected.</t>
  </si>
  <si>
    <t>To convert dBu to volts:</t>
  </si>
  <si>
    <t>volts=.775*10^(dBu/20)</t>
  </si>
  <si>
    <t>To convert volts to dBu:</t>
  </si>
  <si>
    <t>dBu=20*LOG(volts/.775)</t>
  </si>
  <si>
    <t>Enter dBu</t>
  </si>
  <si>
    <t>dBu</t>
  </si>
  <si>
    <t>Enter volts:</t>
  </si>
  <si>
    <t>volts</t>
  </si>
  <si>
    <t>Read volts:</t>
  </si>
  <si>
    <t>Read dBu:</t>
  </si>
  <si>
    <t>To convert dBm to watts:</t>
  </si>
  <si>
    <t>watts=.001*10^(dBm/10)</t>
  </si>
  <si>
    <t>To convert watts to dBm:</t>
  </si>
  <si>
    <t>dBm=10*LOG(watts/.001)</t>
  </si>
  <si>
    <t>Enter dBm</t>
  </si>
  <si>
    <t>dBm</t>
  </si>
  <si>
    <t>Enter watts:</t>
  </si>
  <si>
    <t>watts</t>
  </si>
  <si>
    <t>Read watts</t>
  </si>
  <si>
    <t>Read dBm:</t>
  </si>
  <si>
    <t>To convert dBu to dBV:</t>
  </si>
  <si>
    <t>dBV=dBu-2.21</t>
  </si>
  <si>
    <t>To convert dBV to dBu:</t>
  </si>
  <si>
    <t>dBu=dBV+2.21</t>
  </si>
  <si>
    <t>Enter dBu:</t>
  </si>
  <si>
    <t>Enter dBV:</t>
  </si>
  <si>
    <t>dBV</t>
  </si>
  <si>
    <t>Read dBV</t>
  </si>
  <si>
    <t>To determine dB difference in power:</t>
  </si>
  <si>
    <t>dB=10*LOG(P2/P1)</t>
  </si>
  <si>
    <t>To determine dB difference in distance:</t>
  </si>
  <si>
    <t>Enter first power</t>
  </si>
  <si>
    <t>First distance:</t>
  </si>
  <si>
    <t>Enter second power</t>
  </si>
  <si>
    <t>Second distance:</t>
  </si>
  <si>
    <t>Read Level difference</t>
  </si>
  <si>
    <t>dB</t>
  </si>
  <si>
    <t>Read Level difference:</t>
  </si>
  <si>
    <t>To determine dB difference in voltage:</t>
  </si>
  <si>
    <t>dB=20*LOG(V2/V1)</t>
  </si>
  <si>
    <t>Distributed ceiling loudspeaker spacing (90 deg dispersion, 50% overlap):</t>
  </si>
  <si>
    <t>Enter first voltage</t>
  </si>
  <si>
    <t>Enter Ceiling height:</t>
  </si>
  <si>
    <t>Enter second voltage</t>
  </si>
  <si>
    <t>Enter Ear height:</t>
  </si>
  <si>
    <t>Read Loudspeaker spacing:</t>
  </si>
  <si>
    <t>Ohm's and Joule's Law</t>
  </si>
  <si>
    <t>Insert the Two Known Quantities Here:</t>
  </si>
  <si>
    <t>Read the Other Two Quantities here:</t>
  </si>
  <si>
    <t>Formulas:</t>
  </si>
  <si>
    <t>Enter E</t>
  </si>
  <si>
    <t>volts and I</t>
  </si>
  <si>
    <t>amperes read Z =</t>
  </si>
  <si>
    <t>ohms and P =</t>
  </si>
  <si>
    <t>Z=E/I, P=E*I</t>
  </si>
  <si>
    <t>volts and Z</t>
  </si>
  <si>
    <t>ohms read I =</t>
  </si>
  <si>
    <t>amperes and P =</t>
  </si>
  <si>
    <t>I=E/Z, P=E^2/Z</t>
  </si>
  <si>
    <t>volts and P</t>
  </si>
  <si>
    <t>watts read Z =</t>
  </si>
  <si>
    <t>ohms and I =</t>
  </si>
  <si>
    <t>amperes</t>
  </si>
  <si>
    <t>Z=E^2/P, I=P/E</t>
  </si>
  <si>
    <t>Enter I</t>
  </si>
  <si>
    <t>amperes and Z</t>
  </si>
  <si>
    <t>ohms read E =</t>
  </si>
  <si>
    <t>volts and P =</t>
  </si>
  <si>
    <t>E=I*Z, P=I^2*Z</t>
  </si>
  <si>
    <t>Enter P</t>
  </si>
  <si>
    <t>watts and Z</t>
  </si>
  <si>
    <t>amperes and E =</t>
  </si>
  <si>
    <t>I=SQRT(P/Z), E=SQRT(P*Z)</t>
  </si>
  <si>
    <t>watts and I</t>
  </si>
  <si>
    <t>ohms and E =</t>
  </si>
  <si>
    <t>Z=P/I^2, E=P/I</t>
  </si>
  <si>
    <t>Date</t>
  </si>
  <si>
    <t>Project</t>
  </si>
  <si>
    <t>System</t>
  </si>
  <si>
    <t>Vendor</t>
  </si>
  <si>
    <t>Present</t>
  </si>
  <si>
    <t>Room Type</t>
  </si>
  <si>
    <t>Consultant</t>
  </si>
  <si>
    <t>Contact</t>
  </si>
  <si>
    <t>NONCONFORMANCES - Items prohibiting acceptance</t>
  </si>
  <si>
    <t>Status</t>
  </si>
  <si>
    <t>STATUS AS OF THIS DATE:</t>
  </si>
  <si>
    <t>I hereby certify that, in accordance with specifications in product, practice, and performance:</t>
  </si>
  <si>
    <t>I further certify that the measurements contained herein were taken in accordance with standard practices and within specified tolerances.</t>
  </si>
  <si>
    <t>Signed:</t>
  </si>
  <si>
    <t>TESTING AND VERIFICATION REPORT</t>
  </si>
  <si>
    <t>o</t>
  </si>
  <si>
    <t>Client:</t>
  </si>
  <si>
    <t>(Note:  All test equipment used for AV systems measurements are calibrated to NIST traceable standards.  Certificates on file, and available upon request.</t>
  </si>
  <si>
    <t>AV 9000 Reference</t>
  </si>
  <si>
    <t>3.3.16</t>
  </si>
  <si>
    <t>Confirm the display specifics of any client laptops that will be used, and arrange for their presence during Staging and Commissioning tests.</t>
  </si>
  <si>
    <t>Confirm typical client laptops have been successfully used with the system, inclusive of default resolution (works with switcher EDID), any adapters, etc. Client laptop required.</t>
  </si>
  <si>
    <t>For laptops with digital outputs: if the audio is not embedded in an HDMI connection, or if the user connects to his audio out, is the analog audio satisfactorily distributed? Client laptop required.</t>
  </si>
  <si>
    <t>5.50</t>
  </si>
  <si>
    <t>6.60</t>
  </si>
  <si>
    <t>For wireless microphone systems, with all wireless microphones turned on, confirm that throughout the specified operating area for the transmitter, there are no dropouts, intermodulation interaction between wireless systems, or RF caused artifacts. Also confirm that there is little or no RF activity on a receiver’s “S” meter when the designated microphone transmitter is off.</t>
  </si>
  <si>
    <t xml:space="preserve">If the switcher makes available a system status report with information regarding each source and destination signal integrity, EDID and CEC status information, etc., then obtain a report. If a printed or ‘pdf’ report is not included, take a screen print showing the status of the system (including source and destination communications with the switcher) and include it in the Report. </t>
  </si>
  <si>
    <t>Video record non-conformances and anomalies as required, facilitating corrective actions.</t>
  </si>
  <si>
    <t>Videoconferencing</t>
  </si>
  <si>
    <t>OBSERVATIONS - defects requiring action</t>
  </si>
  <si>
    <t>PERFORMANCE NOTES - Items that may or may not require followup or corrective action</t>
  </si>
  <si>
    <t>Item #</t>
  </si>
  <si>
    <t>Item#</t>
  </si>
  <si>
    <t>Verify that all the exceptions from previous checklists, if any, have been successfully completed.</t>
  </si>
  <si>
    <t>Verify the full complete inventory to be all new equipment, in full compliance with the specification, or as modified by approved submission. Record all equipment not present, and why.</t>
  </si>
  <si>
    <t xml:space="preserve">Confirm that all equipment being installed is connected, and ALL peripheral equipment is hooked up as per flow diagram: microphones, loudspeakers, video monitors, projectors, PC’s, USB switchers, etc. </t>
  </si>
  <si>
    <t>Verify and test all mounts for all rack and field equipment (rack mounts, ceiling mounts, wall mounts, loudspeaker mounts, etc.).</t>
  </si>
  <si>
    <t>Racks are "clean" - grease markings removed, etc. All blanks and vents are installed.</t>
  </si>
  <si>
    <t>All labeling is permanently fastened.</t>
  </si>
  <si>
    <t>Verify that all the equipment can be pulled for repairs or replaced without hindrance, and equipment without IEC removable power cords are not tie-wrapped to the cabinet. Verify also that there are no obstructions to the item being pulled from the front of the rack. If there are obstructions prohibiting the disconnection of terminations on the back of the unit, there must be sufficient cabling to permit the equipment to be pulled from the front, and disconnected there. Further, terminations are such that it is relatively easy to find their proper terminating points when the item is re-installed.</t>
  </si>
  <si>
    <t>Inspect the cable installation for proper cable dress, signal separation (cables carrying voltages differing by 20 dB or more must be separated by 4 inches), cable stress, serviceability, and cable management. Verify that all cable labeling is positioned and oriented in a consistent manner, are legible and unambiguous. Cable supports are used when unsupported lengths exceed 12 inches (depending on size and stiffness of cables), and that all terminations are free from stress due to gravity acting on the form.</t>
  </si>
  <si>
    <t>Terminations have sufficient service loop, allowing at least two re-terminations without having to open a form to lay in a new cable.</t>
  </si>
  <si>
    <t>Verify that coax cables have sufficient bend radius: at least 5 times the radius or as specified by the manufacturer.</t>
  </si>
  <si>
    <t xml:space="preserve">Verify that CatX or twisted pair cables have hook and loop fasteners, and there is no cable deformities caused by poor dress or fasteners being too tight; cables are properly identified; any color convention used by the building/integrator, or used to identify POE, proprietary video or data cabling is conforming to plan. </t>
  </si>
  <si>
    <t>Confirm that RJ terminations are solid in their connectors.</t>
  </si>
  <si>
    <t>Verify that fiber cables have hook and loop fasteners, and have been properly identified in an unambiguous manner; unterminated spares have dust caps; they are loosely dressed, and any color convention used by the building/integrator is labeled by the patch panel.</t>
  </si>
  <si>
    <t>Verify that screw terminals have spade or ring lugs on wires.</t>
  </si>
  <si>
    <r>
      <t xml:space="preserve">Confirm rack elevation and flow drawings, cable and other labels and engravings are an accurate paper model of the furnished system, and in compliance with latest revised specifications. Confirm all nomenclature for consistency: drawings, touch screen, wall plates, floor boxes, patch panels, equipment, etc. </t>
    </r>
    <r>
      <rPr>
        <i/>
        <sz val="10"/>
        <color rgb="FF000000"/>
        <rFont val="Calibri"/>
        <family val="2"/>
      </rPr>
      <t>Record test results as pass/fail.</t>
    </r>
  </si>
  <si>
    <t>Confirm that all inputs and outputs of switchers are labeled (wherever possible), so that users can easily make manual routes quickly, without having to refer to the system drawings.</t>
  </si>
  <si>
    <t>Confirm that all channels on amplifiers, especially on multi-channel amplifiers are properly labeled, so users can make quick adjustments without having to refer to the system drawings.</t>
  </si>
  <si>
    <t>Verify that all equipment in the rack is labeled in an appropriate and reasonable manner, and the labels match those on the drawings (equipment symbols and/or description), control system, field plates, patch panels, and any labels associated with the system.  This will allow for easy serviceability, as well as prevent confusion in systems with multiples of similar equipment.</t>
  </si>
  <si>
    <t xml:space="preserve">Capture a representative sampling of the wiring practices of the System Under Test using digital photographs </t>
  </si>
  <si>
    <t>There is perfect agreement between the "paper model" documentation (drawings), the control system user interface (i.e., touch panel screens, push button labels, panel engravings, etc.), the device labels, any patch panels/designation strips, the physical wiring and labeling, and any label associated with the system.</t>
  </si>
  <si>
    <t>All connectors on input and output plates are identified in a discernible, consistent manner (i.e., there is only one "MIC 1" in the system), and in agreement with all other labels in the system.</t>
  </si>
  <si>
    <t>Test all audio paths on the flow diagram (all lines marked).</t>
  </si>
  <si>
    <t>Test all video paths on the flow diagram (all lines marked).</t>
  </si>
  <si>
    <t>Test all control paths on the flow diagram (all lines marked - emulate closures for screens, motors, etc.)</t>
  </si>
  <si>
    <t>All serial controlled equipment properly configured and communications established.</t>
  </si>
  <si>
    <r>
      <t xml:space="preserve">Verify that all displays are able to switch between different color spaces and resolutions.  </t>
    </r>
    <r>
      <rPr>
        <i/>
        <sz val="10"/>
        <color rgb="FF000000"/>
        <rFont val="Calibri"/>
        <family val="2"/>
      </rPr>
      <t>Show a BluRay or TV (YUV) signal, then show a laptop (RGB) signal, and then switch back to the BluRay/TV (YUV) signal.  The source should always display properly.</t>
    </r>
  </si>
  <si>
    <t>Confirm that automatic CEC controls do not negatively affect the displays.  With the displays powered on, power off each source in the system.  The displays should remain on (no Power Off command sent from a source).</t>
  </si>
  <si>
    <r>
      <t xml:space="preserve">Confirm that all sources can be routed to all expected destinations.  </t>
    </r>
    <r>
      <rPr>
        <i/>
        <sz val="10"/>
        <color rgb="FF000000"/>
        <rFont val="Calibri"/>
        <family val="2"/>
      </rPr>
      <t>Disregard any routes that are not permitted by design, as described in the narrative, such as HDCP sources routed to a codec.</t>
    </r>
  </si>
  <si>
    <r>
      <t xml:space="preserve">Confirm that all HDCP sources can be routed to all expected destinations at the same time. </t>
    </r>
    <r>
      <rPr>
        <i/>
        <sz val="10"/>
        <color rgb="FF000000"/>
        <rFont val="Calibri"/>
        <family val="2"/>
      </rPr>
      <t xml:space="preserve"> There are some devices with a limited capability to display on multiple displays.  The system requires that each source can display on the required number of displays in the system at the same time.</t>
    </r>
  </si>
  <si>
    <r>
      <t xml:space="preserve">If the switcher makes available a system status report with information regarding each source and destination signal integrity, EDID and CEC status information, etc., then obtain a report. </t>
    </r>
    <r>
      <rPr>
        <i/>
        <sz val="10"/>
        <color rgb="FF000000"/>
        <rFont val="Calibri"/>
        <family val="2"/>
      </rPr>
      <t>If a printed or pdf report is not included, take a screen print showing the status of the system (including source and destination communications with the switcher) and include it in the Report.</t>
    </r>
  </si>
  <si>
    <r>
      <t xml:space="preserve">When testing BluRay, confirm that the movie plays.  </t>
    </r>
    <r>
      <rPr>
        <i/>
        <sz val="10"/>
        <color rgb="FF000000"/>
        <rFont val="Calibri"/>
        <family val="2"/>
      </rPr>
      <t>Sometimes HDCP is not enabled during the menus and previews, but only during the movie.</t>
    </r>
  </si>
  <si>
    <r>
      <t xml:space="preserve">Confirm typical client laptops have been successfully used with the system, inclusive of default resolution (works with switcher EDID), any adapters, etc. </t>
    </r>
    <r>
      <rPr>
        <i/>
        <sz val="10"/>
        <color rgb="FF000000"/>
        <rFont val="Calibri"/>
        <family val="2"/>
      </rPr>
      <t>Client laptop(s) required.</t>
    </r>
  </si>
  <si>
    <r>
      <t>Verify that all IP information provided by the client is accurately loaded into the system, including IP address, network ID’s, subnet masks, default gateway, timeserver, Gatekeeper, alias, hostnames, etc.</t>
    </r>
    <r>
      <rPr>
        <i/>
        <sz val="10"/>
        <color rgb="FF000000"/>
        <rFont val="Calibri"/>
        <family val="2"/>
      </rPr>
      <t xml:space="preserve">  Confirm that these settings are listed in a report that will remain with the system.</t>
    </r>
  </si>
  <si>
    <t>Thoroughly test any web-based system control or monitoring features, and other IP functionality of system (time servers, system-generated e-mail, etc.).</t>
  </si>
  <si>
    <r>
      <t xml:space="preserve">Verify that all system programming is installed (control system, DSP devices), and properly communicating with the equipment intended. </t>
    </r>
    <r>
      <rPr>
        <i/>
        <sz val="10"/>
        <color rgb="FF000000"/>
        <rFont val="Calibri"/>
        <family val="2"/>
      </rPr>
      <t xml:space="preserve"> If a control specification is present, it has been thoroughly tested. </t>
    </r>
  </si>
  <si>
    <t>Confirm that all audio channels can develop a headroom level with THD &lt; __(0.5)% Record results for all sources.</t>
  </si>
  <si>
    <t>Confirm that all audio channels have a signal to noise (S/N) &gt; __(55) dB? Record results for all sources.</t>
  </si>
  <si>
    <t>Verify video levels at 'sinks' (displays) to be 1 v P-P +/- 10% for composite (if any) or 700 mV for computer video for all sources.</t>
  </si>
  <si>
    <t>Inspect camera(s) image quality, and verify a focused, acceptable image.</t>
  </si>
  <si>
    <t>Verify that small racks to be installed into credenzas have carpet tiles or sliders on bottom to avoid scratching credenzas.</t>
  </si>
  <si>
    <t>Verify that any power receptacles accessible to the user are safe, and there are no stray AC voltages on any equipment accessible to a user relative to ground.</t>
  </si>
  <si>
    <t>Confirm that there are no sharp or jagged surfaces accessible to a user. Inspect equipment mounting, and confirm that all mounting appears mechanically stable under all conditions.</t>
  </si>
  <si>
    <t>Terminations have sufficient service loop, allowing at least two  re-terminations without having to open a form to lay in a new cable.</t>
  </si>
  <si>
    <t xml:space="preserve">Verify that CatX or twisted pair cables have hook and loop fasteners, and there is no cable deformities caused by poor dress or fasteners being too tight; patch cables between the equipment cabinet and wall or floor receptacles are stranded and flexible, have a "home" near the panel, and are properly identified; any color convention used by the building/integrator, or used to identify POE, proprietary video or data cabling is conforming to plan. </t>
  </si>
  <si>
    <t>Verify that all unbalanced and balanced terminations are in agreement with the equipment manufacturer's recommendations.</t>
  </si>
  <si>
    <t>Confirm that all connectors on input and output plates are identified in a discernible, consistent manner (i.e., there is only one "MIC 1" in the system), and in agreement with all other labels in the system.</t>
  </si>
  <si>
    <t>Develop a "test plan", locating a representative sampling of all listener positions, with at least "center" and "corner" locations, and describe the identity and location of these positions.</t>
  </si>
  <si>
    <t>Record the average STI-PA at each location on the test plan. Assure STI-PA is greater than 0.62 for all listeners.</t>
  </si>
  <si>
    <t>Confirm that program loudspeakers and speech loudspeakers are all be connected in the same polarity (“Polarity Test”).</t>
  </si>
  <si>
    <t>Verify that the System Under Test has no more than a __(1) dB variance in program source levels, when each program source is playing a calibrated media (CD, video tape, setup test tone, etc.).</t>
  </si>
  <si>
    <t>Confirm that the speech reinforcement system is stable (no feedback) for the entire talker and listener areas specified.</t>
  </si>
  <si>
    <t>Confirm that equalizers shall be adjusted for best intelligibility, and in accordance with the preferred acoustic level response curves.</t>
  </si>
  <si>
    <t>If there are any composite video sources, confirm optimum brightness, contrast, and color in displays using SMPTE source with PLUGE (Picture Line Up Generation Equipment) display, and that each display (or "sink") receives 1 volt peak-to-peak +/- 10% (or 1dB). If several displays are visible in the same place, demonstrate consistencies in colors across all of them.</t>
  </si>
  <si>
    <t>Confirm that when system is powered down, system “up” sequence presents the system in a desirable state with no objectionable anomalies.</t>
  </si>
  <si>
    <t>Measure the displayed image height relative to furthest viewer ratio:____(1:6) Record each, compare to recommended ratio.</t>
  </si>
  <si>
    <t>Inspect camera image quality. Check for excessive vibration on VC camera(s) at full telephoto position, when someone walks by the camera, or when applicable when someone walks on the floor directly above.</t>
  </si>
  <si>
    <t>Verify that camera presets are programmed as specified by the user.</t>
  </si>
  <si>
    <t>Verify that all IP information provided by client is loaded into the system, including IP address, network ID’s, subnet masks, default gateway, timeserver, Gatekeeper, alias, hostnames, etc.  All network functions specified by the customer are shown to function properly on customer's LAN. These settings are listed in a report that will remain with the system.</t>
  </si>
  <si>
    <t>Verify that displays have On-Screen Displays/Menus Are Disabled, or as specified by the user.</t>
  </si>
  <si>
    <t>Verify that video projectors, if any, have 'blue screen' or ‘no image screen’ disabled, or perform as directed by the user.</t>
  </si>
  <si>
    <t>Measure the total power consumption used by the AV system in standby mode, and in "full on" mode. Identify conditions for the highest power consumption.</t>
  </si>
  <si>
    <t>Sanity check: would the user object to anything about this system?  Is everything plumb and square, clean and blemish-free? Are displays and equipment free of fingerprints and dust? Is the user in a safe, injury-free environment?</t>
  </si>
  <si>
    <t>AV9000:2012 Revised 7/1/13</t>
  </si>
  <si>
    <t>Drawings(rev date)</t>
  </si>
  <si>
    <t>15 dB</t>
  </si>
  <si>
    <t>Speech Transmission Index for Public Address (STI-PA)</t>
  </si>
  <si>
    <t>&gt; 0.62</t>
  </si>
  <si>
    <t>1280 x 720</t>
  </si>
  <si>
    <r>
      <t xml:space="preserve">Pre-Inspection </t>
    </r>
    <r>
      <rPr>
        <sz val="11"/>
        <color rgb="FF000000"/>
        <rFont val="Calibri"/>
        <family val="2"/>
      </rPr>
      <t>(Exact location, Performance Specification, Narrative. Programming Report/Needs Analysis/AV Proposal has been approved by the client. Supporting architectural drawings are accurate and current. Special instructions from the client on system standards, performance standards, etc. have been included in the design. In short, all input documentation is present)</t>
    </r>
  </si>
  <si>
    <t>Image luminance has been considered, with 25% de-rating due to lamp fluctuations.</t>
  </si>
  <si>
    <t>The proper lens has been selected for image size and throw distance according to manufacturer specification/calculator.</t>
  </si>
  <si>
    <t>An EDID Plan has been prepared and included in the design package in some form. The plan must include intended resolutions at each display, and required image settings when there are aspect ratio mis-matches. The Plan indicates how each device in the video chain (especially sources) gets its EDID information and configuration information (including supported resolutions, refresh rates, HDCP support and audio format information) in an unambiguous way so that the AV specialists can easily configure the system as designed. The required resolutions at the displays take visual acuity into consideration in accordance with the intended use of the system and distance to the furthest viewer.</t>
  </si>
  <si>
    <t>Consideration has been given to scale source resolutions to the native resolution of the display.</t>
  </si>
  <si>
    <t>System bandwidth is designed for, taking into account supported resolutions and cable lengths along the signal path.</t>
  </si>
  <si>
    <t>Attenuation due to cable loss has been calculated for analog video, and along with system bandwidth, allows the video signal to arrive at each destination with a tolerance of less than 1 dB (10%)</t>
  </si>
  <si>
    <t>Consideration is given to video formats (composite, s-video, component, RGBHV, DVI, Display Port, iOS, SDI, HD-SDI, 3G-HDI, etc.) and required converters have been accounted for.</t>
  </si>
  <si>
    <t>Inspect the input and output configurations for each device and confirm they will work with the system.  Some Display Port outputs use HDMI/DVI video signals, and some do not.  Some laptop digital outputs embed the audio, some do not. Some DVI inputs support more resolutions than HDMI inputs.</t>
  </si>
  <si>
    <t>Direct View display screen burn-in issues were addressed.</t>
  </si>
  <si>
    <t>VGA termination considerations were allowed for in terms adapters and physical space requirements.</t>
  </si>
  <si>
    <t>The system supports an HDCP-compliant video path for content protected sources, if required.</t>
  </si>
  <si>
    <t>Front projection contrast levels have been accounted for (7:1-Passive Viewing, 15:1-Basic Decision Making, 50:1-Analytical Decision Making, 80:1-Full Motion Video), and the architect/lighting team member been made aware of recommended ambient light levels on the screen, as well as task lighting levels.</t>
  </si>
  <si>
    <t xml:space="preserve">Recommendations for computer resolutions that will work best with the system have been made to the client.  </t>
  </si>
  <si>
    <t>The system can be designed with only one color space, or with equipment that has the ability to adjust color space, to improve performance by reducing the time a display needs to adjust to differing sources.</t>
  </si>
  <si>
    <t>Discussion: Conference Room applications are designed for a sound pressure level for speech to be 65 - 70 dB SPL. This is based on a Standard Talker producing 60 dB SPL at one meter from the mouth, and ambient noise 15 dB below that. As the ambient noise increases, the sound system must be able to easily produce 15 dB above it (for reverberant spaces, 24 dB). The system must also develop an additional 10-15 dB above this without distortion to allow for peaking. This is called the "headroom" level, and allows for the intermittent raising of a voice. Level calculations including loudspeaker sensitivity, distance to the ear from the loudspeaker, insertion loss of transformers, if any, and power amplifier rating must be considered in assuring these target levels. Indeed, the entire gain structure must assure it.</t>
  </si>
  <si>
    <t>Discussion: Loudspeakers were carefully chosen and deployed, so as to attain the same level to all listeners plus or minus 2 dB across the passband stated for speech. In the case of overhead distributed loudspeakers, a 50 % overlap pattern is adopted to allow for the high frequency "beaming" that takes place with cone transducers. This necessitates CH-EH (the distance between the ceiling height and the ear height) centers. Note that overlap percentage is based on the diameter of the coverage pattern at ear height.</t>
  </si>
  <si>
    <r>
      <t>Discussion: PAG NAG equations</t>
    </r>
    <r>
      <rPr>
        <i/>
        <sz val="10"/>
        <color rgb="FFFF0000"/>
        <rFont val="Calibri"/>
        <family val="2"/>
      </rPr>
      <t xml:space="preserve"> </t>
    </r>
    <r>
      <rPr>
        <i/>
        <sz val="10"/>
        <color rgb="FF000000"/>
        <rFont val="Calibri"/>
        <family val="2"/>
      </rPr>
      <t>are considered. Target for EAD required for the application.</t>
    </r>
  </si>
  <si>
    <t>The system shall be intelligible. Possible room acoustic problems have been considered.</t>
  </si>
  <si>
    <t>There is a method of leveling source inputs, so that the audio level in the room does not change in level when a new program source is selected.</t>
  </si>
  <si>
    <t>Unbalanced sources that are not located inside the main equipment rack, such as a DVD player  mounted in a lectern, has an unbalanced to balanced device to make the audio run as a balanced signal.</t>
  </si>
  <si>
    <t>Wireless microphone systems have their intended area of operation defined, and additional antennas and RF amps are added if required. Wireless microphone transmitters have a clear line of site to an antenna from the intended area of operation, and appropriate antennas have been included for the intended area of operation.</t>
  </si>
  <si>
    <t>Wireless antenna receivers have been selected for the given area, taking into account the RF spectrum of the specific location.  An RF Sweep has been conducted, if required.</t>
  </si>
  <si>
    <t>Wireless microphone systems are digital and encrypted where required.</t>
  </si>
  <si>
    <t>A place to store the wireless transmitters has been accounted for in the design.</t>
  </si>
  <si>
    <t>3.3.17</t>
  </si>
  <si>
    <t>Wireless microphone battery types have been determined, taking into account cost of ownership, user time requirement, and field replaceability.</t>
  </si>
  <si>
    <t>3.3.18</t>
  </si>
  <si>
    <r>
      <t>Wireless microphone chargers have been included if recha</t>
    </r>
    <r>
      <rPr>
        <sz val="10"/>
        <color theme="1"/>
        <rFont val="Calibri"/>
        <family val="2"/>
      </rPr>
      <t>rge</t>
    </r>
    <r>
      <rPr>
        <sz val="10"/>
        <color rgb="FF000000"/>
        <rFont val="Calibri"/>
        <family val="2"/>
      </rPr>
      <t xml:space="preserve">able batteries have been selected. </t>
    </r>
    <r>
      <rPr>
        <sz val="10"/>
        <color theme="1"/>
        <rFont val="Calibri"/>
        <family val="2"/>
      </rPr>
      <t>Note that the difference in voltages between alkaline and rechargeable batteries may cause damage to the transmitters if alkaline batteries are substituted.</t>
    </r>
  </si>
  <si>
    <t>3.3.19</t>
  </si>
  <si>
    <t>Appropriate, low loss antenna cable has been accounted for in the design.</t>
  </si>
  <si>
    <t>3.3.20</t>
  </si>
  <si>
    <t>3.3.21</t>
  </si>
  <si>
    <t>Audio test points and/or test equipment was considered. Pay special consideration to access to the amplifier-loudspeaker line access point.</t>
  </si>
  <si>
    <t>3.3.22</t>
  </si>
  <si>
    <t>If digital sources have embedded audio, confirm that the audio is properly distributed. If the source is the digital output from a laptop with no embedded audio, there provision for the audio by analog means (i.e., a 3.5 mm stereo connector). If there is digitally embedded audio with an analog sound system, there is a way to de-embed the audio.</t>
  </si>
  <si>
    <t>3.3.23</t>
  </si>
  <si>
    <t>If this is a public space, assistive listening has been added with the appropriate number of receiver in accordance with the Authority Having Jurisdiction (AHJ) requirements, and in accordance with the manufacturer's instructions for installation.</t>
  </si>
  <si>
    <t>3.3.24</t>
  </si>
  <si>
    <t>If latency is an issue, there is a means for synchronizing the audio and the video signals for lip sync.</t>
  </si>
  <si>
    <t>3.3.25</t>
  </si>
  <si>
    <t>Patch panels include "mults" or “DAs” where applicable.</t>
  </si>
  <si>
    <t>3.3.26</t>
  </si>
  <si>
    <t>Patch panel assignments are logically laid out, and "normal-throughs" have "source" on top and "destination" directly below it.</t>
  </si>
  <si>
    <t>3.3.27</t>
  </si>
  <si>
    <t>Patch cords have a “home”</t>
  </si>
  <si>
    <t>Control</t>
  </si>
  <si>
    <t>There are enough user interfaces included in the design for ease of use.  They are accessible and located appropriately in the space.</t>
  </si>
  <si>
    <t>An appropriate number (less than 3 or 4) of keystrokes are required to access any system function control.  Buttons/knobs are intuitively grouped.</t>
  </si>
  <si>
    <t>All required controls are available to a user.  This includes any hidden/protected Engineering/Operator Modes where additional system or equipment controls may be located.</t>
  </si>
  <si>
    <t>The level of control is appropriate for the intended users.  Operators need access and flexibility.  Users need contained simplicity.  If both are required, the Operators Pages are hidden or protected.</t>
  </si>
  <si>
    <t>The hardware protocol is compatible between the controller and controlled device.</t>
  </si>
  <si>
    <t>Confirm whether sync or power sensors are required for true control system feedback.</t>
  </si>
  <si>
    <t>There enough ports on the control system, or expansion devices have been included.</t>
  </si>
  <si>
    <t>The block diagram has port assignments, pin-outs, communications protocol listed, sufficient power blocks.  The rack fabricator will be able to integrate the system without looking for additional information, or trying to squeeze multiple terminations into the same phoenix connector.</t>
  </si>
  <si>
    <t>Power requirements, cable length, and RS 485 anomalies been considered and verified on the manufacturer's website.</t>
  </si>
  <si>
    <t>3.4.10</t>
  </si>
  <si>
    <t>RS 232 runs are less than 50 feet, or has a converter to compensate included in the design.</t>
  </si>
  <si>
    <t>3.4.11</t>
  </si>
  <si>
    <t>Any Ethernet switch used in the design has enough ports and has room for expansion.</t>
  </si>
  <si>
    <t>3.4.12</t>
  </si>
  <si>
    <t>The control system can span the required number of networks if there are two (or more), if required: client LAN and AV LAN.</t>
  </si>
  <si>
    <t>3.4.13</t>
  </si>
  <si>
    <t>Additional memory for html/iOS files has been included for the processor.</t>
  </si>
  <si>
    <t>3.4.14</t>
  </si>
  <si>
    <t>Enough PoE ports have been accounted for in the design.  Note that on some PoE switches, not all ports actually have PoE. Also, PoE power calculations have been performed to confirm the ports have adequate power available.</t>
  </si>
  <si>
    <t>3.4.15</t>
  </si>
  <si>
    <t>All control system ports are integrating with other low voltage controllers, unless high voltage interfaces have been accounted for.</t>
  </si>
  <si>
    <t>3.4.16</t>
  </si>
  <si>
    <t>Third party controllers are able to accept the protocol available on the control system port.</t>
  </si>
  <si>
    <t>3.4.17</t>
  </si>
  <si>
    <t>The port and processor are of an adequate size and buffer given their intended function. Some functions pass an incredible amount of data and may flood a given port and/or stall a processor.</t>
  </si>
  <si>
    <t>3.4.18</t>
  </si>
  <si>
    <t>All peripherals for user devices have been included in the design (power supplies, table top kits, wall installation kits, extra batteries, chargers, PoE injectors, etc.).</t>
  </si>
  <si>
    <t>Confirm all required codec options have been included in the bill of materials, including local bridging modes, additional resolutions, sharing content, etc.</t>
  </si>
  <si>
    <r>
      <t xml:space="preserve">Confirm the codec supports the users’ required computer presentation resolutions.  If not, has a scaler been recommended?  </t>
    </r>
    <r>
      <rPr>
        <i/>
        <sz val="10"/>
        <color rgb="FF000000"/>
        <rFont val="Calibri"/>
        <family val="2"/>
      </rPr>
      <t>Discussion: Some presentation inputs on codec are severely limited in the resolutions that they support.</t>
    </r>
  </si>
  <si>
    <t>Videoconferencing lighting has been addressed. (55 fc, measure 45 degrees up and pointing to camera)</t>
  </si>
  <si>
    <t>(a) Camera placement has good site lines, can capture all intended participants, and accounts for perceived eye contact at the far end. (b) The camera and/or lens has been considered to capture the participants at the appropriate “shots”.  Wide angle lenses have been considered for shorter conference rooms to capture all participants in one shot.  Zoom lens have been considered to capture presenters in an adequate “close shot”.</t>
  </si>
  <si>
    <t>Confirm any additional cameras (presenter view, audience view, etc.) have been included in the design.</t>
  </si>
  <si>
    <t>The client’s network is prepared to have a video conferencing codec reside on it, and the requested bandwidth and permissions can be supported.</t>
  </si>
  <si>
    <t>The client’s video conferencing preferences (call speed, global directory, gatekeeper information, etc.) has been accounted for in the design package.</t>
  </si>
  <si>
    <t>Confirm VC Camera control path is maintained, especially if codec uses CEC controls to send commands and an HDMI path is required.</t>
  </si>
  <si>
    <t>Confirm that codec maintenance agreements are included in the bill of materials, if required.</t>
  </si>
  <si>
    <t>Confirm that the codec has adequate inputs and outputs for all functions required in the system (dual display, presentation input, multiple cameras, etc.).</t>
  </si>
  <si>
    <t>Confirm the system has enough sources and destinations to support the codec functions (presentation feed to the codec, multiple inputs for dual display).</t>
  </si>
  <si>
    <t>Confirm audio inputs and outputs levels are appropriate for the system, and that any required adapters (line to mic, mic to line) have been accounted for.</t>
  </si>
  <si>
    <t>If there is an audio conference system, confirm that audio calls can be added to video calls.</t>
  </si>
  <si>
    <t>Audio conferencing</t>
  </si>
  <si>
    <t>The type of audio conferencing system can be provided by the client (analog line, VoIP, etc.).</t>
  </si>
  <si>
    <t>Echo cancellation has been accounted for in the hybrid being provided, or elsewhere in the system.</t>
  </si>
  <si>
    <t>All mixer inputs can accept the levels being provided (mic inputs vs. line inputs)</t>
  </si>
  <si>
    <t>The client’s VOIP or Phone network provider is prepared to have an audio conferencing unit reside on it (not just another phone end point).</t>
  </si>
  <si>
    <t>If multiple references are required (speech reinforcement mics vs. conference only mics), it is called for in the narrative, and the mixer can support it.</t>
  </si>
  <si>
    <t>If there is a video conference system, video call can be added to audio calls.</t>
  </si>
  <si>
    <t>If the system supports both audio conferencing (AC) and video conferencing (VC), the preferred, single echo canceller has been recommended in the design.  For example, if there is echo cancellation available in a video conferencing codec and DSP/hybrid mixer, the design states that the echo canceller in the mixer will be used for both AC and VC, and the echo canceller in the codec will be disabled.</t>
  </si>
  <si>
    <t>Architectural and General AV</t>
  </si>
  <si>
    <t>Every feature, source, destination is accounted for as described in the functional narrative.</t>
  </si>
  <si>
    <t>Every effort has been made to assure no dangerous obstructions or jagged edges exist that may injure a user, operator, or presenter.</t>
  </si>
  <si>
    <t>Environmental sustainability credits included in the needs analysis/programming phase have been accounted for.</t>
  </si>
  <si>
    <t>"Entanglement" issues included in the needs analysis/programming phase have been accounted for, and failover processes have been documented in the narrative.  Immediate actions during a failure have been considered, along with their possible solutions (e.g. redundant power supplies, system switchers, control systems, patch bays, etc.).</t>
  </si>
  <si>
    <t>Every effort has been made to assure single phase feed for the A V system, and that it is properly grounded.</t>
  </si>
  <si>
    <t>3.7.6</t>
  </si>
  <si>
    <t>Electrical requirement calculations are reasonable. Section of the system can be shut down when not in use to conserve power.  The calculations have been communicated to the client and the Design Team.</t>
  </si>
  <si>
    <t>3.7.7</t>
  </si>
  <si>
    <t>Power distribution hardware is sufficient for the equipment and in accordance with AHJ requirements.</t>
  </si>
  <si>
    <t>3.7.8</t>
  </si>
  <si>
    <t>The conduit capacity has been accounted for in the schematic drawings for all cable runs, include Jam Ratio calculations on 3-cable pulls.</t>
  </si>
  <si>
    <t>3.7.9</t>
  </si>
  <si>
    <t>Thermal gradients have been accounted for in the equipment racks, projectors, lecterns, auxiliary cabinets, etc.  Fans, vents, and other HVAC requirements are accounted for in the design. The heat loading calculations have been communicated to the client and the Design Team so that adequate HVAC can be designed for the room, equipment closet, credenza, etc.</t>
  </si>
  <si>
    <t>3.7.10</t>
  </si>
  <si>
    <t>Rack elevations are laid out to afford easy, safe, and ergonometric operation.</t>
  </si>
  <si>
    <t>3.7.11</t>
  </si>
  <si>
    <t>Whenever possible, the equipment racks have extra space for ventilation and system upgrades.</t>
  </si>
  <si>
    <t>3.7.12</t>
  </si>
  <si>
    <t>The racks are serviceable, with ample space to maneuver, remove equipment, etc.</t>
  </si>
  <si>
    <t>3.7.13</t>
  </si>
  <si>
    <t>The rack elevations are ADA (or as applicable) compliant.</t>
  </si>
  <si>
    <t>3.7.14</t>
  </si>
  <si>
    <t>Equipment cabinets sometimes require work surfaces, work lights, storage drawers, sequential power distribution, drawer shelves, preview monitors, etc.  They have been included in the design.</t>
  </si>
  <si>
    <t>3.7.15</t>
  </si>
  <si>
    <t>Critical areas for coordination such as millwork, supporting structures, metal work, etc. have been identified, and "over communicated"?</t>
  </si>
  <si>
    <t>3.7.16</t>
  </si>
  <si>
    <t>Everything has been labeled on the drawings.  There is consistency between the naming of inputs on the switchers, panels, control system flows, AV flows, etc.</t>
  </si>
  <si>
    <t>3.7.17</t>
  </si>
  <si>
    <t>Any licensing, permits, and/or affiliations with labor organizations required have been communicated in the narrative.</t>
  </si>
  <si>
    <t>3.7.18</t>
  </si>
  <si>
    <t>Specialized/custom plates and panels have been accounted for and accommodated in the drawing set and bill of materials.</t>
  </si>
  <si>
    <t>3.7.19</t>
  </si>
  <si>
    <t>Any latching (i.e., Twist lock) connectors required for power and other terminations in the system have been communicated on the drawings and the narrative.</t>
  </si>
  <si>
    <t>3.7.20</t>
  </si>
  <si>
    <t>There is sufficient detailed information provided regarding table and Floor Boxes locations, types, sizes, and any plates.</t>
  </si>
  <si>
    <t>3.7.21</t>
  </si>
  <si>
    <t>The display(s) is centered on room or the table, or logically located in the room.</t>
  </si>
  <si>
    <t>3.7.22</t>
  </si>
  <si>
    <t>Projector throw distance and/or range is shown on the plan drawing, with references to projector, lens, throw distance, image size, vertical alignment, and horizontal alignment details.</t>
  </si>
  <si>
    <t>.</t>
  </si>
  <si>
    <t>3.7.23</t>
  </si>
  <si>
    <t>When mounting a projector from the ceiling, the appropriate extension tube has been selected, or a VIF ("verify in field") note has been added to the bill of materials.</t>
  </si>
  <si>
    <t>3.7.24</t>
  </si>
  <si>
    <t>Power receptacles are available for all equipment, at the appropriate voltage and receptacle type.</t>
  </si>
  <si>
    <t>3.7.25</t>
  </si>
  <si>
    <t>If equipment is to be mounted from the ceiling or wall, the proper blocking/support is specified to the Design Team.  This includes projectors, displays, loudspeakers, cameras, etc.  When required, approval of a structural engineer has been received.</t>
  </si>
  <si>
    <t>3.7.26</t>
  </si>
  <si>
    <t>The proper hardware used for mounting equipment to the building been specified (SAE-5 or ISO 8.8 or higher fasteners, hardware with a working load limit of 5x total force from mounted equipment (including any torsion moments), etc) where applicable.</t>
  </si>
  <si>
    <t xml:space="preserve">Client Installation Manual, etc.?  </t>
  </si>
  <si>
    <t>The required infrastructure drawings (reflected ceiling plan (RCP), plan, elevations, details, etc.) are clear and unambiguous.</t>
  </si>
  <si>
    <t>All terminations on the drawings match the physical connections on the equipment.</t>
  </si>
  <si>
    <t>The design designates specific cable types when required (i.e., plenum rated cable, shielded Category cable when a manufacturer requires it, job cable color compliance, building code requirements, etc.)</t>
  </si>
  <si>
    <t>There is consistency between equipment lists, system drawings, narrative, and plans/elevations.</t>
  </si>
  <si>
    <t>All mounts reference their displays in the equipment list to avoid confusion.</t>
  </si>
  <si>
    <t>All devices on the equipment list are shown on the drawings.</t>
  </si>
  <si>
    <t>All devices are shown only once on the drawings (and otherwise referenced with drawing flags), or as per client instructions.</t>
  </si>
  <si>
    <t>All room devices are shown on architectural drawings with enough accuracy, so an installer can place it in the space.</t>
  </si>
  <si>
    <t>All the equipment to be located in the rack appear on the rack elevations.</t>
  </si>
  <si>
    <t>The drawings have been marked for "For Fabrication" or "For Review"</t>
  </si>
  <si>
    <t>The drawings have the most recent release date/revision date shown.</t>
  </si>
  <si>
    <t>Sanity Check: The current design package satisfies ALL of the requirements laid out in the client-approved needs analysis/programming report/signed proposal.</t>
  </si>
  <si>
    <t>Check for obstructions to equipment (cabinets, loudspeakers, projectors, etc.) Check for 18 inch clearance above racks, fixtures and sprinkler heads, etc. and compliance with applicable codes.</t>
  </si>
  <si>
    <t>Are projection screens properly installed wired, and wall switches located where they are supposed to be?</t>
  </si>
  <si>
    <t>Could anything be considered unstable mounting? Are seismic issues present?</t>
  </si>
  <si>
    <t>Verify all cables are of the type recommended by the manufacturer they connect to, and that they are dressed in accordance with the manufactures’ recommendations.</t>
  </si>
  <si>
    <t>Verify that the system has been configured in accordance with the designer’s EDID Plan, where applicable, and that the system performs as intended (resolutions, displayed images, audio formats, etc.</t>
  </si>
  <si>
    <t xml:space="preserve">For HDMI signals, test using the entire cabling to be installed in the field, to the extent it is possible. Using an appropriate HDMI generator, display with HDCP enabled, for the following resolutions and timings, as required in the design (check all that apply): </t>
  </si>
  <si>
    <t xml:space="preserve"> (base default, in case the PC has issues and boots up in default mode). Inspect each, leaving the signal on for several seconds (no "sparklies") – Appropriate HDMI Generator required.</t>
  </si>
  <si>
    <t>Check motion video for lip sync. While observing each display using a video of someone clapping their hands, confirm that there are no objectionable latency issues.</t>
  </si>
  <si>
    <t>Measure the thermal gradient of all the equipment in the rack and all active components to be deployed in the space (including wall plates, floor box plates, credenzas, etc.)  and verify that the equipment is operating within manufacturers' specifications. Record the highest measurement and where it was found.</t>
  </si>
  <si>
    <t>_1920x1200@60 _1920x1080@60  _1600x1200@60  _1280x720@60</t>
  </si>
  <si>
    <t xml:space="preserve">_1280x768@60   _1280x800@60     _1024x768@60   _800x600@60 </t>
  </si>
  <si>
    <t>_640x480@60     _1080P@60            _1080P@59.9      _1080@30</t>
  </si>
  <si>
    <t>_720@60              _720@59.8</t>
  </si>
  <si>
    <t>Measure the thermal gradient of all equipment mounted in the rack and deployed in the room (including wall plates, floor box plates, credenzas, etc.) and verify that equipment is operating within manufacturers’ guidelines. Record the highest measurement and where it was found.</t>
  </si>
  <si>
    <t>Confirm RF immunity at areas where users are expected to operate cell phones, mobile devices, smart phones, etc.</t>
  </si>
  <si>
    <t>Verify that the system has been configured in accordance with the client’s EDID needs, and the designer’s EDID Plan, where applicable, and that the system performs as intended (resolutions, displayed images, audio formats, etc.) </t>
  </si>
  <si>
    <t>When several displays are visible in the same space, demonstrate consistencies in colors across all of them.  For RGB and digital video signals use a colorimeter and test color signal software to confirm consistent images. Confirm +/- ___(5%) tolerance in brightness, black levels and color temperature.</t>
  </si>
  <si>
    <t xml:space="preserve">For HDMI signals, using an appropriate HDMI generator, display with HDCP enabled, for the following resolutions and timings, as required in the design (check all that apply): </t>
  </si>
  <si>
    <t>Check motion video for lip sync. While observing each display using a video of someone clapping their hands, confirm that there are no objectionable latency issues</t>
  </si>
  <si>
    <t>For front projection systems, measure the ambient lighting in the vicinity of the screen when the lighting is set for projection. Also measure the contrast ratio (using the 16 box checkerboard pattern, take the ratio of averaged white squares divided by the averaged black squares when the light meter faces the projector) and confirm contrast levels have been meet the client’s needs and/or performance specification noted in the design (7:1-Passive Viewing, 15:1-Basic Decision Making, 50:1-Analytical Decision Making, 80:1-Full Motion Video).</t>
  </si>
  <si>
    <t>Prepare document report, certifying the product, performance, and practices are in compliance, and noting any exceptions. Distribute accordingly.</t>
  </si>
  <si>
    <t>6.70</t>
  </si>
  <si>
    <t>_1920x1200@60  _1920x1080@60   _1600x1200@60  _1280x720@60</t>
  </si>
  <si>
    <t>_1280x768@60    _1280x800@60     _1024x768@60     _800x600@60</t>
  </si>
  <si>
    <t>_640x480@60     _1080P@60            _1080P@59.9        _1080@30</t>
  </si>
  <si>
    <t>_720@60              720@59.9</t>
  </si>
  <si>
    <t>you might say not our job but …. A simple test</t>
  </si>
  <si>
    <r>
      <t xml:space="preserve">Verify that the system is serviceable. This includes accessibility to equipment to be easily pulled for repair by one person, neatly dressed cables, bundled in forms (refer to Giddings, Davis and Davis, InfoComm), having no excessive pressure on cables at termination points and connectors, </t>
    </r>
    <r>
      <rPr>
        <b/>
        <sz val="14"/>
        <color rgb="FF000000"/>
        <rFont val="Calibri"/>
        <family val="2"/>
      </rPr>
      <t>utilize service loops</t>
    </r>
    <r>
      <rPr>
        <sz val="14"/>
        <color rgb="FF000000"/>
        <rFont val="Calibri"/>
        <family val="2"/>
      </rPr>
      <t>, and have each cable number in agreement with the as-built drawings. This includes the equipment rac</t>
    </r>
    <r>
      <rPr>
        <sz val="14"/>
        <color rgb="FFFF0000"/>
        <rFont val="Calibri"/>
        <family val="2"/>
      </rPr>
      <t>k itself. All switches and receptacles shall be logically and permanently labeled.</t>
    </r>
  </si>
  <si>
    <r>
      <t xml:space="preserve">Confirm rack elevation and flow drawings, cable labels and engravings are an accurate paper model of the furnished system, and in compliance with latest revised specifications. Confirm all nomenclature for consistency: drawings, touch screen, wall plates, floor boxes, patch panels, equipment, etc. </t>
    </r>
    <r>
      <rPr>
        <i/>
        <sz val="14"/>
        <color rgb="FF000000"/>
        <rFont val="Calibri"/>
        <family val="2"/>
      </rPr>
      <t>Record test results as pass/fail.</t>
    </r>
  </si>
  <si>
    <r>
      <t>Verify that no power amplifier shall have its rated load exceeded.</t>
    </r>
    <r>
      <rPr>
        <i/>
        <sz val="14"/>
        <color rgb="FF000000"/>
        <rFont val="Calibri"/>
        <family val="2"/>
      </rPr>
      <t xml:space="preserve"> Record the impedance (and at what frequency) of each loudspeaker line on each power amplifier at 63, 250, and 1,000 Hz.</t>
    </r>
    <r>
      <rPr>
        <sz val="14"/>
        <color rgb="FF000000"/>
        <rFont val="Calibri"/>
        <family val="2"/>
      </rPr>
      <t xml:space="preserve"> (“Loudspeaker Impedance Test”).</t>
    </r>
  </si>
  <si>
    <r>
      <t>Record ambient noise,</t>
    </r>
    <r>
      <rPr>
        <i/>
        <sz val="14"/>
        <color rgb="FF000000"/>
        <rFont val="Calibri"/>
        <family val="2"/>
      </rPr>
      <t xml:space="preserve"> A-weighted, slow, </t>
    </r>
    <r>
      <rPr>
        <sz val="14"/>
        <color rgb="FF000000"/>
        <rFont val="Calibri"/>
        <family val="2"/>
      </rPr>
      <t>at each location on the test plan</t>
    </r>
    <r>
      <rPr>
        <i/>
        <sz val="14"/>
        <color rgb="FF000000"/>
        <rFont val="Calibri"/>
        <family val="2"/>
      </rPr>
      <t>. Record the highest measurement and its location.</t>
    </r>
  </si>
  <si>
    <r>
      <t xml:space="preserve">Verify that the sound system is capable of producing an additional __(14) dB above this level (__(80) dB SPL) for each audio source, with less than 0.5% THD (Total Harmonic Distortion) plus noise. </t>
    </r>
    <r>
      <rPr>
        <i/>
        <sz val="14"/>
        <color rgb="FF000000"/>
        <rFont val="Calibri"/>
        <family val="2"/>
      </rPr>
      <t>Measure THD plus noise when source is at __(15) dB above nominal operating level at each “destination”, for all sources selected.</t>
    </r>
  </si>
  <si>
    <r>
      <t xml:space="preserve">For audio conference systems, confirm microphone input gain settings are such that the "standard talker" (60 dB SPA at 1 m, IEC 60268-16), positioned at each talker position in the room, produces a nominal “0 dB” level at the input of the mixer bus of the audio conference DSP device. If there is local reinforcement ("mix-minus"), AGC and ALC may need to be restricted. </t>
    </r>
    <r>
      <rPr>
        <i/>
        <sz val="14"/>
        <color rgb="FF000000"/>
        <rFont val="Calibri"/>
        <family val="2"/>
      </rPr>
      <t>Record test results as pass/fail. Record level across analog telephone line. Inspect DSP mixer telephone line levels, both transmit and receive, when normal speech is encountered in the room.</t>
    </r>
  </si>
  <si>
    <r>
      <t xml:space="preserve">For RGB sources, demonstrate 700 mV +/- 10% (or 1 dB) from each source to each destination. </t>
    </r>
    <r>
      <rPr>
        <i/>
        <sz val="14"/>
        <color rgb="FF000000"/>
        <rFont val="Calibri"/>
        <family val="2"/>
      </rPr>
      <t>(If requested only) record results using a flat-field pattern signal at the highest resolution specified, or at least 1024 by 768 resolution (VESA 8). For RGB sources measure and record peak-to-peak voltage for peak white signal, and record “peak” and “Level” control settings on any interface at the positions whereby the 700 mV voltages were attained.</t>
    </r>
  </si>
  <si>
    <r>
      <t xml:space="preserve">Confirm that displays are focused, centered, and evenly illuminated. </t>
    </r>
    <r>
      <rPr>
        <i/>
        <sz val="14"/>
        <color rgb="FF000000"/>
        <rFont val="Calibri"/>
        <family val="2"/>
      </rPr>
      <t>If requested, confirm using the calibrated light meter that the brightest measurement locations shall be no more than +10% above average, and the dimmest locations no less than –5% below average measurement. Also if requested, document that geometric distortion is within 2% tolerance. Take actual measurements if necessary (top, bottom, left, right dimensions of white portion of screen) and photograph if necessary.</t>
    </r>
  </si>
  <si>
    <r>
      <t xml:space="preserve">Verify that the system can display stable images, with no scaling-related visual artifacts when switching between, at a minimum, _____(1024 x 768), (1280 x 1024), (1920 x 1080) and (1280 x 720) sources, and/or all those specified in the performance criteria for this system. </t>
    </r>
    <r>
      <rPr>
        <i/>
        <sz val="14"/>
        <color rgb="FF000000"/>
        <rFont val="Calibri"/>
        <family val="2"/>
      </rPr>
      <t>Record test results.</t>
    </r>
  </si>
  <si>
    <r>
      <t xml:space="preserve">Verify that automatic CEC controls do not affect the displays.  </t>
    </r>
    <r>
      <rPr>
        <i/>
        <sz val="14"/>
        <color rgb="FF000000"/>
        <rFont val="Calibri"/>
        <family val="2"/>
      </rPr>
      <t>With the displays powered on, power off each source in the system.  The displays should remain on (no Power Off command sent from a source)</t>
    </r>
    <r>
      <rPr>
        <sz val="14"/>
        <color rgb="FF000000"/>
        <rFont val="Calibri"/>
        <family val="2"/>
      </rPr>
      <t>.</t>
    </r>
  </si>
  <si>
    <r>
      <t xml:space="preserve">Confirm that all sources can be routed to all expected destinations.  </t>
    </r>
    <r>
      <rPr>
        <i/>
        <sz val="14"/>
        <color rgb="FF000000"/>
        <rFont val="Calibri"/>
        <family val="2"/>
      </rPr>
      <t>Disregard any routes that are not permitted by design, as described in the narrative, such as HDCP sources routed to a codec.</t>
    </r>
  </si>
  <si>
    <r>
      <t xml:space="preserve">Verify that all HDCP sources can be routed to all expected destinations at the same time.  </t>
    </r>
    <r>
      <rPr>
        <i/>
        <sz val="14"/>
        <color rgb="FF000000"/>
        <rFont val="Calibri"/>
        <family val="2"/>
      </rPr>
      <t xml:space="preserve">There are some devices with a limited capability to display on multiple displays.  The system requires that each source can display on the required number of displays in the system. </t>
    </r>
  </si>
  <si>
    <r>
      <t xml:space="preserve">Using a static video source, perform a pixel by pixel comparison through entire signal chain from each source location.  Test will compare ten frames.  </t>
    </r>
    <r>
      <rPr>
        <i/>
        <sz val="14"/>
        <color rgb="FF000000"/>
        <rFont val="Calibri"/>
        <family val="2"/>
      </rPr>
      <t>Set generator to the highest resolution supported by the system, route to each display, and compare frames at each display.  Repeat for every source location. QD 780 Analyzer and separate HDMI generator required.</t>
    </r>
  </si>
  <si>
    <r>
      <t xml:space="preserve">When testing BluRay, confirm that the movie plays.  </t>
    </r>
    <r>
      <rPr>
        <i/>
        <sz val="14"/>
        <color rgb="FF000000"/>
        <rFont val="Calibri"/>
        <family val="2"/>
      </rPr>
      <t>Sometimes HDCP is not enabled during the menus and previews, but only during the movie. BluRay disc required.</t>
    </r>
  </si>
  <si>
    <t>Think of Hdbase T apps</t>
  </si>
  <si>
    <t>******</t>
  </si>
  <si>
    <r>
      <t>Measure at each location on th</t>
    </r>
    <r>
      <rPr>
        <b/>
        <sz val="14"/>
        <color rgb="FF000000"/>
        <rFont val="Calibri"/>
        <family val="2"/>
      </rPr>
      <t>e test plan</t>
    </r>
    <r>
      <rPr>
        <sz val="14"/>
        <color rgb="FF000000"/>
        <rFont val="Calibri"/>
        <family val="2"/>
      </rPr>
      <t xml:space="preserve"> a nominal operating level of __(66) dB SPL (Sound Pressure Level) for conference speech, __(60) dB SPL for program material, “A” weighted at all listeners’ ears +/-__(2) dB ("Uniformity of Coverage") (or at least __(15) dB above the ambient noise, A-weighted, whichever is greater), with the control system volume control indicating "normal" or default setting. </t>
    </r>
    <r>
      <rPr>
        <i/>
        <sz val="14"/>
        <color rgb="FF000000"/>
        <rFont val="Calibri"/>
        <family val="2"/>
      </rPr>
      <t>Record results for each channel and source.</t>
    </r>
  </si>
  <si>
    <t>**</t>
  </si>
  <si>
    <r>
      <t>Confirm that the electrical noise level for</t>
    </r>
    <r>
      <rPr>
        <b/>
        <sz val="14"/>
        <color rgb="FF000000"/>
        <rFont val="Calibri"/>
        <family val="2"/>
      </rPr>
      <t xml:space="preserve"> all audio channels are _</t>
    </r>
    <r>
      <rPr>
        <sz val="14"/>
        <color rgb="FF000000"/>
        <rFont val="Calibri"/>
        <family val="2"/>
      </rPr>
      <t xml:space="preserve">_(55) dB below the normal operating level for all audio sources. “Noise” refers to hum, electrostatic noise, RF interference, etc. </t>
    </r>
    <r>
      <rPr>
        <i/>
        <sz val="14"/>
        <color rgb="FF000000"/>
        <rFont val="Calibri"/>
        <family val="2"/>
      </rPr>
      <t>Measure and record Signal to Noise (“signal” measured electrically at nominal operating level at each destination, for all sources selected.)</t>
    </r>
  </si>
  <si>
    <r>
      <t xml:space="preserve">Verify that there is no audible vibration caused by improper mechanical installation. </t>
    </r>
    <r>
      <rPr>
        <i/>
        <sz val="14"/>
        <color rgb="FF000000"/>
        <rFont val="Calibri"/>
        <family val="2"/>
      </rPr>
      <t>Use 16 second continuous sweep signal</t>
    </r>
    <r>
      <rPr>
        <b/>
        <i/>
        <sz val="14"/>
        <color rgb="FF000000"/>
        <rFont val="Calibri"/>
        <family val="2"/>
      </rPr>
      <t xml:space="preserve"> at headroom level</t>
    </r>
    <r>
      <rPr>
        <i/>
        <sz val="14"/>
        <color rgb="FF000000"/>
        <rFont val="Calibri"/>
        <family val="2"/>
      </rPr>
      <t xml:space="preserve"> (from generator or test CD) pass/ fail result or which device at what frequencies</t>
    </r>
    <r>
      <rPr>
        <b/>
        <i/>
        <sz val="14"/>
        <color rgb="FF000000"/>
        <rFont val="Calibri"/>
        <family val="2"/>
      </rPr>
      <t xml:space="preserve">. </t>
    </r>
    <r>
      <rPr>
        <b/>
        <sz val="14"/>
        <color rgb="FF000000"/>
        <rFont val="Calibri"/>
        <family val="2"/>
      </rPr>
      <t>(“Buzzes and Rattles Test”).</t>
    </r>
  </si>
  <si>
    <r>
      <t>Verify the full complete inventory to be all new equipment, in full compliance with the specification, or as modified by approved submission.</t>
    </r>
    <r>
      <rPr>
        <sz val="14"/>
        <color rgb="FFFF0000"/>
        <rFont val="Calibri"/>
        <family val="2"/>
      </rPr>
      <t xml:space="preserve"> Record all equipment not present, and why.</t>
    </r>
  </si>
  <si>
    <t>Neat but serviceable</t>
  </si>
  <si>
    <t>Lots of Issues , refer to manual</t>
  </si>
  <si>
    <t>**** record these and keep for future troubleshooting</t>
  </si>
  <si>
    <t xml:space="preserve">Intergrator should know how you will be testing for this, no surprises </t>
  </si>
  <si>
    <t>*** able to reach the designed head level</t>
  </si>
  <si>
    <t>catch it now</t>
  </si>
  <si>
    <t xml:space="preserve">speech level ,frequency response of the channel ,non-linear distortions, background noise level, quality of the sound reproduction equipment, echoes (reflections with delay &gt; 100ms), the reverberation time, psychoacoustic effects (masking effects) 0 bad, 1 excellent </t>
  </si>
  <si>
    <t>Easy test</t>
  </si>
  <si>
    <t>how many times have you seen a scope used on your jobs??</t>
  </si>
  <si>
    <r>
      <t xml:space="preserve">Confirm that displays can switch between different color spaces and resolutions.  </t>
    </r>
    <r>
      <rPr>
        <i/>
        <sz val="14"/>
        <color rgb="FF000000"/>
        <rFont val="Calibri"/>
        <family val="2"/>
      </rPr>
      <t>Show a BluRay or TV (YUV) signal, then s</t>
    </r>
    <r>
      <rPr>
        <i/>
        <sz val="14"/>
        <color rgb="FFFF0000"/>
        <rFont val="Calibri"/>
        <family val="2"/>
      </rPr>
      <t>how a laptop (RGB) signal, and then switch back to the BluRay/TV (YUV) signa</t>
    </r>
    <r>
      <rPr>
        <i/>
        <sz val="14"/>
        <color rgb="FF000000"/>
        <rFont val="Calibri"/>
        <family val="2"/>
      </rPr>
      <t>l.  The source should always display properly.</t>
    </r>
  </si>
  <si>
    <t xml:space="preserve">how will laptop audio be handled </t>
  </si>
  <si>
    <r>
      <t xml:space="preserve">Verify that the Control System performs all the functions as indicated on the function list (“control system specification”) provided, with stability, and in sync with the equipment being controlled without the need to reset any item of equipment. </t>
    </r>
    <r>
      <rPr>
        <sz val="14"/>
        <color rgb="FFFF0000"/>
        <rFont val="Calibri"/>
        <family val="2"/>
      </rPr>
      <t>Confirm that every single button on every panel has been pressed and the system provided the expected results.</t>
    </r>
  </si>
  <si>
    <t xml:space="preserve">Refer back to design of the button by button description </t>
  </si>
  <si>
    <t>what is your local standard</t>
  </si>
  <si>
    <t>stand back, overall room 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</si>
</sst>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000_);_(* \(#,##0.000\);_(* &quot;-&quot;??_);_(@_)"/>
    <numFmt numFmtId="165" formatCode="#,##0.000"/>
  </numFmts>
  <fonts count="31" x14ac:knownFonts="1">
    <font>
      <sz val="11"/>
      <color theme="1"/>
      <name val="Calibri"/>
      <family val="2"/>
    </font>
    <font>
      <b/>
      <sz val="11"/>
      <color theme="1"/>
      <name val="Calibri"/>
      <family val="2"/>
    </font>
    <font>
      <sz val="10"/>
      <color theme="1"/>
      <name val="Calibri"/>
      <family val="2"/>
    </font>
    <font>
      <b/>
      <sz val="10"/>
      <color theme="1"/>
      <name val="Calibri"/>
      <family val="2"/>
    </font>
    <font>
      <i/>
      <sz val="10"/>
      <color theme="1"/>
      <name val="Calibri"/>
      <family val="2"/>
    </font>
    <font>
      <i/>
      <sz val="10"/>
      <color rgb="FFFF0000"/>
      <name val="Calibri"/>
      <family val="2"/>
    </font>
    <font>
      <sz val="11"/>
      <color theme="1"/>
      <name val="Calibri"/>
      <family val="2"/>
    </font>
    <font>
      <sz val="10"/>
      <name val="Arial"/>
      <family val="2"/>
    </font>
    <font>
      <i/>
      <sz val="10"/>
      <name val="Arial"/>
      <family val="2"/>
    </font>
    <font>
      <sz val="10"/>
      <name val="Arial"/>
      <family val="2"/>
    </font>
    <font>
      <b/>
      <sz val="10"/>
      <name val="Arial"/>
      <family val="2"/>
    </font>
    <font>
      <b/>
      <i/>
      <u/>
      <sz val="10"/>
      <name val="Arial"/>
      <family val="2"/>
    </font>
    <font>
      <b/>
      <u/>
      <sz val="10"/>
      <name val="Arial"/>
      <family val="2"/>
    </font>
    <font>
      <sz val="11"/>
      <color indexed="8"/>
      <name val="Calibri"/>
      <family val="2"/>
    </font>
    <font>
      <b/>
      <i/>
      <sz val="16"/>
      <name val="Arial"/>
      <family val="2"/>
    </font>
    <font>
      <sz val="16"/>
      <name val="Wingdings"/>
      <charset val="2"/>
    </font>
    <font>
      <u/>
      <sz val="11"/>
      <color theme="10"/>
      <name val="Calibri"/>
      <family val="2"/>
    </font>
    <font>
      <u/>
      <sz val="11"/>
      <color theme="11"/>
      <name val="Calibri"/>
      <family val="2"/>
    </font>
    <font>
      <sz val="10"/>
      <color rgb="FF000000"/>
      <name val="Calibri"/>
      <family val="2"/>
    </font>
    <font>
      <i/>
      <sz val="10"/>
      <color rgb="FF000000"/>
      <name val="Calibri"/>
      <family val="2"/>
    </font>
    <font>
      <b/>
      <sz val="11"/>
      <color rgb="FF000000"/>
      <name val="Calibri"/>
      <family val="2"/>
    </font>
    <font>
      <sz val="11"/>
      <color rgb="FF000000"/>
      <name val="Calibri"/>
      <family val="2"/>
    </font>
    <font>
      <b/>
      <sz val="10"/>
      <color rgb="FF000000"/>
      <name val="Calibri"/>
      <family val="2"/>
    </font>
    <font>
      <sz val="14"/>
      <color theme="1"/>
      <name val="Calibri"/>
      <family val="2"/>
    </font>
    <font>
      <b/>
      <sz val="14"/>
      <color theme="1"/>
      <name val="Calibri"/>
      <family val="2"/>
    </font>
    <font>
      <sz val="14"/>
      <color rgb="FF000000"/>
      <name val="Calibri"/>
      <family val="2"/>
    </font>
    <font>
      <sz val="14"/>
      <color rgb="FFFF0000"/>
      <name val="Calibri"/>
      <family val="2"/>
    </font>
    <font>
      <b/>
      <sz val="14"/>
      <color rgb="FF000000"/>
      <name val="Calibri"/>
      <family val="2"/>
    </font>
    <font>
      <i/>
      <sz val="14"/>
      <color rgb="FF000000"/>
      <name val="Calibri"/>
      <family val="2"/>
    </font>
    <font>
      <b/>
      <i/>
      <sz val="14"/>
      <color rgb="FF000000"/>
      <name val="Calibri"/>
      <family val="2"/>
    </font>
    <font>
      <i/>
      <sz val="14"/>
      <color rgb="FFFF0000"/>
      <name val="Calibri"/>
      <family val="2"/>
    </font>
  </fonts>
  <fills count="4">
    <fill>
      <patternFill patternType="none"/>
    </fill>
    <fill>
      <patternFill patternType="gray125"/>
    </fill>
    <fill>
      <patternFill patternType="solid">
        <fgColor indexed="13"/>
        <bgColor indexed="64"/>
      </patternFill>
    </fill>
    <fill>
      <patternFill patternType="solid">
        <fgColor rgb="FFFFFFFF"/>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indexed="64"/>
      </right>
      <top/>
      <bottom/>
      <diagonal/>
    </border>
    <border>
      <left style="medium">
        <color indexed="64"/>
      </left>
      <right style="medium">
        <color indexed="64"/>
      </right>
      <top/>
      <bottom/>
      <diagonal/>
    </border>
    <border>
      <left/>
      <right/>
      <top/>
      <bottom style="medium">
        <color auto="1"/>
      </bottom>
      <diagonal/>
    </border>
    <border>
      <left style="medium">
        <color auto="1"/>
      </left>
      <right/>
      <top style="medium">
        <color auto="1"/>
      </top>
      <bottom/>
      <diagonal/>
    </border>
    <border>
      <left style="medium">
        <color indexed="64"/>
      </left>
      <right/>
      <top/>
      <bottom/>
      <diagonal/>
    </border>
    <border>
      <left style="medium">
        <color auto="1"/>
      </left>
      <right/>
      <top/>
      <bottom style="medium">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auto="1"/>
      </left>
      <right/>
      <top style="thin">
        <color auto="1"/>
      </top>
      <bottom/>
      <diagonal/>
    </border>
    <border>
      <left style="thin">
        <color indexed="64"/>
      </left>
      <right/>
      <top/>
      <bottom/>
      <diagonal/>
    </border>
    <border>
      <left style="thin">
        <color auto="1"/>
      </left>
      <right/>
      <top/>
      <bottom style="thin">
        <color auto="1"/>
      </bottom>
      <diagonal/>
    </border>
  </borders>
  <cellStyleXfs count="24">
    <xf numFmtId="0" fontId="0" fillId="0" borderId="0"/>
    <xf numFmtId="0" fontId="7" fillId="0" borderId="0"/>
    <xf numFmtId="43" fontId="7" fillId="0" borderId="0" applyFont="0" applyFill="0" applyBorder="0" applyAlignment="0" applyProtection="0"/>
    <xf numFmtId="43" fontId="9"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0" fontId="6" fillId="0" borderId="0"/>
    <xf numFmtId="0" fontId="9" fillId="0" borderId="0"/>
    <xf numFmtId="0" fontId="9" fillId="0" borderId="0"/>
    <xf numFmtId="0" fontId="7" fillId="0" borderId="0"/>
    <xf numFmtId="0" fontId="7" fillId="0" borderId="0"/>
    <xf numFmtId="0" fontId="13" fillId="0" borderId="0"/>
    <xf numFmtId="0" fontId="13"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cellStyleXfs>
  <cellXfs count="182">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0" fontId="1" fillId="0" borderId="1" xfId="0" applyFont="1" applyBorder="1"/>
    <xf numFmtId="0" fontId="2" fillId="0" borderId="1" xfId="0" applyFont="1" applyBorder="1" applyAlignment="1">
      <alignment wrapText="1"/>
    </xf>
    <xf numFmtId="0" fontId="0" fillId="0" borderId="1" xfId="0" applyBorder="1" applyAlignment="1">
      <alignment horizontal="center" wrapText="1"/>
    </xf>
    <xf numFmtId="0" fontId="0" fillId="0" borderId="0" xfId="0" applyAlignment="1"/>
    <xf numFmtId="0" fontId="3" fillId="0" borderId="1" xfId="0" applyFont="1" applyBorder="1" applyAlignment="1">
      <alignment horizontal="center" vertical="top"/>
    </xf>
    <xf numFmtId="0" fontId="3" fillId="0" borderId="1" xfId="0" applyFont="1" applyBorder="1" applyAlignment="1">
      <alignment wrapText="1"/>
    </xf>
    <xf numFmtId="0" fontId="2" fillId="0" borderId="1" xfId="0" applyFont="1" applyBorder="1" applyAlignment="1">
      <alignment vertical="top" wrapText="1"/>
    </xf>
    <xf numFmtId="0" fontId="2" fillId="0" borderId="1" xfId="0" applyFont="1" applyBorder="1" applyAlignment="1">
      <alignment horizontal="center" vertical="top"/>
    </xf>
    <xf numFmtId="0" fontId="1" fillId="0" borderId="3" xfId="0" applyFont="1" applyBorder="1" applyAlignment="1">
      <alignment horizontal="center"/>
    </xf>
    <xf numFmtId="0" fontId="3" fillId="0" borderId="1" xfId="0" applyFont="1" applyBorder="1" applyAlignment="1">
      <alignment horizontal="center" vertical="top" wrapText="1"/>
    </xf>
    <xf numFmtId="0" fontId="4" fillId="0" borderId="1" xfId="0" applyFont="1" applyBorder="1" applyAlignment="1">
      <alignment vertical="top" wrapText="1"/>
    </xf>
    <xf numFmtId="0" fontId="3" fillId="0" borderId="1" xfId="0" applyFont="1" applyBorder="1" applyAlignment="1">
      <alignment vertical="top" wrapText="1"/>
    </xf>
    <xf numFmtId="0" fontId="0" fillId="0" borderId="1" xfId="0" applyBorder="1" applyAlignment="1">
      <alignment horizontal="center" vertical="top" wrapText="1"/>
    </xf>
    <xf numFmtId="0" fontId="1" fillId="0" borderId="3" xfId="0" applyFont="1" applyBorder="1" applyAlignment="1">
      <alignment horizontal="center" vertical="top"/>
    </xf>
    <xf numFmtId="0" fontId="0" fillId="0" borderId="1" xfId="0" applyBorder="1" applyAlignment="1">
      <alignment vertical="top"/>
    </xf>
    <xf numFmtId="0" fontId="0" fillId="0" borderId="0" xfId="0" applyAlignment="1">
      <alignment vertical="top"/>
    </xf>
    <xf numFmtId="0" fontId="3" fillId="0" borderId="2" xfId="0" applyFont="1" applyBorder="1" applyAlignment="1">
      <alignment horizontal="center" vertical="top" wrapText="1"/>
    </xf>
    <xf numFmtId="0" fontId="3" fillId="0" borderId="4" xfId="0" applyFont="1" applyBorder="1" applyAlignment="1">
      <alignment horizontal="center" wrapText="1"/>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vertical="center"/>
    </xf>
    <xf numFmtId="0" fontId="0" fillId="0" borderId="1" xfId="0" applyBorder="1" applyAlignment="1">
      <alignment wrapText="1"/>
    </xf>
    <xf numFmtId="0" fontId="0" fillId="0" borderId="1" xfId="0" applyBorder="1" applyAlignment="1">
      <alignment horizontal="justify" vertical="top" wrapText="1"/>
    </xf>
    <xf numFmtId="0" fontId="0" fillId="0" borderId="1" xfId="0"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0" fillId="0" borderId="1" xfId="0" applyNumberFormat="1" applyBorder="1"/>
    <xf numFmtId="0" fontId="1" fillId="0" borderId="1" xfId="0" applyFont="1" applyBorder="1" applyAlignment="1">
      <alignment horizontal="center" wrapText="1"/>
    </xf>
    <xf numFmtId="0" fontId="1" fillId="0" borderId="1" xfId="0" applyFont="1" applyFill="1" applyBorder="1" applyAlignment="1">
      <alignment horizontal="center" wrapText="1"/>
    </xf>
    <xf numFmtId="0" fontId="7" fillId="0" borderId="0" xfId="1"/>
    <xf numFmtId="0" fontId="8" fillId="0" borderId="0" xfId="1" applyFont="1"/>
    <xf numFmtId="0" fontId="10" fillId="0" borderId="0" xfId="1" applyFont="1"/>
    <xf numFmtId="0" fontId="11" fillId="0" borderId="0" xfId="1" applyFont="1"/>
    <xf numFmtId="0" fontId="7" fillId="0" borderId="0" xfId="1" applyAlignment="1">
      <alignment horizontal="right"/>
    </xf>
    <xf numFmtId="0" fontId="7" fillId="2" borderId="0" xfId="1" applyFill="1" applyProtection="1">
      <protection locked="0"/>
    </xf>
    <xf numFmtId="164" fontId="10" fillId="0" borderId="0" xfId="2" applyNumberFormat="1" applyFont="1"/>
    <xf numFmtId="43" fontId="10" fillId="0" borderId="0" xfId="2" applyFont="1"/>
    <xf numFmtId="0" fontId="10" fillId="0" borderId="0" xfId="1" applyFont="1" applyProtection="1"/>
    <xf numFmtId="0" fontId="11" fillId="0" borderId="0" xfId="1" applyFont="1" applyAlignment="1">
      <alignment horizontal="left"/>
    </xf>
    <xf numFmtId="2" fontId="10" fillId="0" borderId="0" xfId="1" applyNumberFormat="1" applyFont="1"/>
    <xf numFmtId="164" fontId="7" fillId="0" borderId="0" xfId="1" quotePrefix="1" applyNumberFormat="1" applyAlignment="1">
      <alignment horizontal="left"/>
    </xf>
    <xf numFmtId="0" fontId="7" fillId="0" borderId="0" xfId="1" quotePrefix="1" applyAlignment="1">
      <alignment horizontal="left"/>
    </xf>
    <xf numFmtId="0" fontId="11" fillId="0" borderId="0" xfId="1" quotePrefix="1" applyFont="1" applyAlignment="1">
      <alignment horizontal="left"/>
    </xf>
    <xf numFmtId="0" fontId="7" fillId="0" borderId="0" xfId="9"/>
    <xf numFmtId="0" fontId="11" fillId="0" borderId="0" xfId="9" applyFont="1"/>
    <xf numFmtId="0" fontId="7" fillId="0" borderId="0" xfId="9" applyAlignment="1">
      <alignment horizontal="center"/>
    </xf>
    <xf numFmtId="0" fontId="12" fillId="0" borderId="0" xfId="9" applyFont="1" applyAlignment="1">
      <alignment horizontal="center"/>
    </xf>
    <xf numFmtId="165" fontId="7" fillId="0" borderId="0" xfId="9" applyNumberFormat="1" applyAlignment="1">
      <alignment horizontal="center"/>
    </xf>
    <xf numFmtId="0" fontId="7" fillId="0" borderId="0" xfId="9" applyAlignment="1"/>
    <xf numFmtId="0" fontId="12" fillId="0" borderId="0" xfId="9" applyFont="1" applyAlignment="1"/>
    <xf numFmtId="0" fontId="7" fillId="2" borderId="0" xfId="9" applyFill="1" applyAlignment="1" applyProtection="1">
      <protection locked="0"/>
    </xf>
    <xf numFmtId="165" fontId="10" fillId="0" borderId="0" xfId="9" applyNumberFormat="1" applyFont="1" applyAlignment="1"/>
    <xf numFmtId="3" fontId="10" fillId="0" borderId="0" xfId="9" applyNumberFormat="1" applyFont="1" applyAlignment="1"/>
    <xf numFmtId="3" fontId="10" fillId="0" borderId="0" xfId="2" applyNumberFormat="1" applyFont="1" applyAlignment="1"/>
    <xf numFmtId="0" fontId="7" fillId="0" borderId="0" xfId="10"/>
    <xf numFmtId="0" fontId="7" fillId="0" borderId="1" xfId="10" applyBorder="1"/>
    <xf numFmtId="0" fontId="7" fillId="0" borderId="0" xfId="10" applyAlignment="1">
      <alignment vertical="top" wrapText="1"/>
    </xf>
    <xf numFmtId="0" fontId="10" fillId="0" borderId="1" xfId="10" applyFont="1" applyBorder="1" applyAlignment="1">
      <alignment horizontal="center" vertical="top" wrapText="1"/>
    </xf>
    <xf numFmtId="0" fontId="7" fillId="0" borderId="1" xfId="10" applyBorder="1" applyAlignment="1">
      <alignment horizontal="center" vertical="top"/>
    </xf>
    <xf numFmtId="0" fontId="7" fillId="0" borderId="0" xfId="10" applyAlignment="1">
      <alignment horizontal="center" vertical="top"/>
    </xf>
    <xf numFmtId="0" fontId="14" fillId="0" borderId="0" xfId="10" applyFont="1"/>
    <xf numFmtId="0" fontId="8" fillId="0" borderId="0" xfId="10" applyFont="1"/>
    <xf numFmtId="14" fontId="7" fillId="0" borderId="0" xfId="10" applyNumberFormat="1"/>
    <xf numFmtId="0" fontId="7" fillId="0" borderId="0" xfId="10" applyAlignment="1">
      <alignment vertical="top"/>
    </xf>
    <xf numFmtId="0" fontId="11" fillId="0" borderId="0" xfId="10" applyFont="1"/>
    <xf numFmtId="0" fontId="11" fillId="0" borderId="0" xfId="10" applyFont="1" applyAlignment="1">
      <alignment vertical="top"/>
    </xf>
    <xf numFmtId="0" fontId="7" fillId="0" borderId="0" xfId="10" applyFill="1" applyAlignment="1">
      <alignment vertical="top" wrapText="1"/>
    </xf>
    <xf numFmtId="0" fontId="7" fillId="0" borderId="5" xfId="10" applyBorder="1" applyAlignment="1">
      <alignment horizontal="right"/>
    </xf>
    <xf numFmtId="0" fontId="7" fillId="0" borderId="5" xfId="10" applyBorder="1" applyAlignment="1">
      <alignment horizontal="right" vertical="top"/>
    </xf>
    <xf numFmtId="14" fontId="7" fillId="0" borderId="1" xfId="10" applyNumberFormat="1" applyBorder="1" applyAlignment="1">
      <alignment horizontal="left"/>
    </xf>
    <xf numFmtId="14" fontId="7" fillId="0" borderId="1" xfId="10" applyNumberFormat="1" applyBorder="1" applyAlignment="1">
      <alignment vertical="top" wrapText="1"/>
    </xf>
    <xf numFmtId="0" fontId="7" fillId="0" borderId="1" xfId="10" applyBorder="1" applyAlignment="1">
      <alignment vertical="top"/>
    </xf>
    <xf numFmtId="0" fontId="7" fillId="0" borderId="1" xfId="10" applyFill="1" applyBorder="1" applyAlignment="1">
      <alignment horizontal="center" vertical="top"/>
    </xf>
    <xf numFmtId="0" fontId="15" fillId="0" borderId="0" xfId="10" applyFont="1" applyAlignment="1">
      <alignment horizontal="center"/>
    </xf>
    <xf numFmtId="0" fontId="10" fillId="0" borderId="1" xfId="10" applyFont="1" applyBorder="1" applyAlignment="1">
      <alignment horizontal="center" vertical="top"/>
    </xf>
    <xf numFmtId="0" fontId="7" fillId="0" borderId="1" xfId="10" applyFill="1" applyBorder="1" applyAlignment="1">
      <alignment vertical="top" wrapText="1"/>
    </xf>
    <xf numFmtId="0" fontId="7" fillId="0" borderId="1" xfId="10" applyBorder="1" applyAlignment="1">
      <alignment vertical="top" wrapText="1"/>
    </xf>
    <xf numFmtId="0" fontId="9" fillId="0" borderId="1" xfId="10" applyFont="1" applyFill="1" applyBorder="1" applyAlignment="1">
      <alignment vertical="top" wrapText="1"/>
    </xf>
    <xf numFmtId="0" fontId="7" fillId="0" borderId="1" xfId="10" applyFill="1" applyBorder="1" applyAlignment="1">
      <alignment vertical="top"/>
    </xf>
    <xf numFmtId="0" fontId="9" fillId="0" borderId="1" xfId="10" applyFont="1" applyBorder="1" applyAlignment="1">
      <alignment horizontal="right"/>
    </xf>
    <xf numFmtId="0" fontId="2" fillId="0" borderId="6" xfId="0" applyFont="1" applyBorder="1" applyAlignment="1">
      <alignment horizontal="center" vertical="top" wrapText="1"/>
    </xf>
    <xf numFmtId="0" fontId="2" fillId="0" borderId="7" xfId="0" applyFont="1" applyBorder="1" applyAlignment="1">
      <alignment vertical="top" wrapText="1"/>
    </xf>
    <xf numFmtId="0" fontId="2" fillId="0" borderId="8" xfId="0" applyFont="1" applyBorder="1" applyAlignment="1">
      <alignment horizontal="center" vertical="top" wrapText="1"/>
    </xf>
    <xf numFmtId="0" fontId="2" fillId="0" borderId="9" xfId="0" applyFont="1" applyBorder="1" applyAlignment="1">
      <alignment vertical="top" wrapText="1"/>
    </xf>
    <xf numFmtId="0" fontId="0" fillId="0" borderId="3" xfId="0" applyBorder="1" applyAlignment="1">
      <alignment vertical="top"/>
    </xf>
    <xf numFmtId="0" fontId="18" fillId="0" borderId="9" xfId="0" applyFont="1" applyBorder="1" applyAlignment="1">
      <alignment vertical="top" wrapText="1"/>
    </xf>
    <xf numFmtId="0" fontId="1" fillId="0" borderId="0" xfId="0" applyFont="1" applyFill="1" applyBorder="1"/>
    <xf numFmtId="0" fontId="18" fillId="0" borderId="7" xfId="0" applyFont="1" applyBorder="1" applyAlignment="1">
      <alignment vertical="top" wrapText="1"/>
    </xf>
    <xf numFmtId="0" fontId="18" fillId="0" borderId="10" xfId="0" applyFont="1" applyBorder="1" applyAlignment="1">
      <alignment vertical="top" wrapText="1"/>
    </xf>
    <xf numFmtId="0" fontId="2" fillId="0" borderId="1" xfId="0" applyFont="1" applyBorder="1" applyAlignment="1">
      <alignment horizontal="center" vertical="top" wrapText="1"/>
    </xf>
    <xf numFmtId="0" fontId="18" fillId="0" borderId="6" xfId="0" applyFont="1" applyBorder="1" applyAlignment="1">
      <alignment horizontal="center" vertical="top" wrapText="1"/>
    </xf>
    <xf numFmtId="0" fontId="20" fillId="0" borderId="7" xfId="0" applyFont="1" applyBorder="1" applyAlignment="1">
      <alignment vertical="top" wrapText="1"/>
    </xf>
    <xf numFmtId="0" fontId="18" fillId="0" borderId="8" xfId="0" applyFont="1" applyBorder="1" applyAlignment="1">
      <alignment horizontal="center" vertical="top" wrapText="1"/>
    </xf>
    <xf numFmtId="0" fontId="20" fillId="0" borderId="9" xfId="0" applyFont="1" applyBorder="1" applyAlignment="1">
      <alignment vertical="top" wrapText="1"/>
    </xf>
    <xf numFmtId="0" fontId="22" fillId="0" borderId="8" xfId="0" applyFont="1" applyBorder="1" applyAlignment="1">
      <alignment horizontal="center" vertical="top" wrapText="1"/>
    </xf>
    <xf numFmtId="0" fontId="22" fillId="0" borderId="9" xfId="0" applyFont="1" applyBorder="1" applyAlignment="1">
      <alignment vertical="top" wrapText="1"/>
    </xf>
    <xf numFmtId="0" fontId="19" fillId="0" borderId="9" xfId="0" applyFont="1" applyBorder="1" applyAlignment="1">
      <alignment vertical="top" wrapText="1"/>
    </xf>
    <xf numFmtId="0" fontId="18" fillId="0" borderId="11" xfId="0" applyFont="1" applyBorder="1" applyAlignment="1">
      <alignment horizontal="center" vertical="top" wrapText="1"/>
    </xf>
    <xf numFmtId="0" fontId="0" fillId="0" borderId="8" xfId="0" applyBorder="1" applyAlignment="1">
      <alignment vertical="top" wrapText="1"/>
    </xf>
    <xf numFmtId="0" fontId="18" fillId="0" borderId="0" xfId="0" applyFont="1" applyAlignment="1">
      <alignment vertical="top" wrapText="1"/>
    </xf>
    <xf numFmtId="0" fontId="1" fillId="0" borderId="0" xfId="0" applyFont="1" applyAlignment="1">
      <alignment vertical="top"/>
    </xf>
    <xf numFmtId="0" fontId="18" fillId="0" borderId="12" xfId="0" applyFont="1" applyBorder="1" applyAlignment="1">
      <alignment vertical="top" wrapText="1"/>
    </xf>
    <xf numFmtId="0" fontId="22" fillId="0" borderId="12" xfId="0" applyFont="1" applyBorder="1" applyAlignment="1">
      <alignment vertical="top" wrapText="1"/>
    </xf>
    <xf numFmtId="0" fontId="2" fillId="0" borderId="12" xfId="0" applyFont="1" applyBorder="1" applyAlignment="1">
      <alignment vertical="top" wrapText="1"/>
    </xf>
    <xf numFmtId="0" fontId="18" fillId="0" borderId="0" xfId="0" applyFont="1" applyBorder="1" applyAlignment="1">
      <alignment vertical="top" wrapText="1"/>
    </xf>
    <xf numFmtId="0" fontId="1" fillId="0" borderId="1" xfId="0" applyFont="1" applyBorder="1" applyAlignment="1">
      <alignment horizontal="center" vertical="top"/>
    </xf>
    <xf numFmtId="0" fontId="18" fillId="0" borderId="1" xfId="0" applyFont="1" applyBorder="1" applyAlignment="1">
      <alignment horizontal="center" vertical="top" wrapText="1"/>
    </xf>
    <xf numFmtId="0" fontId="20" fillId="0" borderId="1" xfId="0" applyFont="1" applyBorder="1" applyAlignment="1">
      <alignment vertical="top" wrapText="1"/>
    </xf>
    <xf numFmtId="0" fontId="18" fillId="0" borderId="1" xfId="0" applyFont="1" applyBorder="1" applyAlignment="1">
      <alignment vertical="top" wrapText="1"/>
    </xf>
    <xf numFmtId="0" fontId="22" fillId="0" borderId="1" xfId="0" applyFont="1" applyBorder="1" applyAlignment="1">
      <alignment horizontal="center" vertical="top" wrapText="1"/>
    </xf>
    <xf numFmtId="0" fontId="22" fillId="0" borderId="1" xfId="0" applyFont="1" applyBorder="1" applyAlignment="1">
      <alignment vertical="top" wrapText="1"/>
    </xf>
    <xf numFmtId="0" fontId="19" fillId="0" borderId="1" xfId="0" applyFont="1" applyBorder="1" applyAlignment="1">
      <alignment vertical="top" wrapText="1"/>
    </xf>
    <xf numFmtId="0" fontId="0" fillId="0" borderId="1" xfId="0" applyBorder="1" applyAlignment="1">
      <alignment vertical="top" wrapText="1"/>
    </xf>
    <xf numFmtId="0" fontId="2" fillId="0" borderId="9" xfId="0" applyFont="1" applyBorder="1" applyAlignment="1">
      <alignment wrapText="1"/>
    </xf>
    <xf numFmtId="0" fontId="0" fillId="0" borderId="0" xfId="0" applyAlignment="1">
      <alignment wrapText="1"/>
    </xf>
    <xf numFmtId="0" fontId="3" fillId="0" borderId="3" xfId="0" applyFont="1" applyBorder="1" applyAlignment="1">
      <alignment horizontal="center" vertical="top" wrapText="1"/>
    </xf>
    <xf numFmtId="0" fontId="18" fillId="3" borderId="1" xfId="0" applyFont="1" applyFill="1" applyBorder="1" applyAlignment="1">
      <alignment vertical="top" wrapText="1"/>
    </xf>
    <xf numFmtId="0" fontId="18" fillId="0" borderId="1" xfId="0" quotePrefix="1" applyFont="1" applyBorder="1" applyAlignment="1">
      <alignment horizontal="center" vertical="top" wrapText="1"/>
    </xf>
    <xf numFmtId="0" fontId="18" fillId="0" borderId="3" xfId="0" applyFont="1" applyBorder="1" applyAlignment="1">
      <alignment vertical="top" wrapText="1"/>
    </xf>
    <xf numFmtId="0" fontId="18" fillId="0" borderId="16" xfId="0" applyFont="1" applyBorder="1" applyAlignment="1">
      <alignment vertical="top" wrapText="1"/>
    </xf>
    <xf numFmtId="0" fontId="18" fillId="0" borderId="17" xfId="0" applyFont="1" applyBorder="1" applyAlignment="1">
      <alignment vertical="top" wrapText="1"/>
    </xf>
    <xf numFmtId="0" fontId="21" fillId="0" borderId="18" xfId="0" applyFont="1" applyBorder="1" applyAlignment="1">
      <alignment vertical="top" wrapText="1"/>
    </xf>
    <xf numFmtId="0" fontId="18" fillId="0" borderId="19" xfId="0" applyFont="1" applyBorder="1" applyAlignment="1">
      <alignment vertical="top" wrapText="1"/>
    </xf>
    <xf numFmtId="0" fontId="18" fillId="0" borderId="20" xfId="0" applyFont="1" applyBorder="1" applyAlignment="1">
      <alignment vertical="top" wrapText="1"/>
    </xf>
    <xf numFmtId="0" fontId="0" fillId="0" borderId="16" xfId="0" applyBorder="1" applyAlignment="1">
      <alignment vertical="top"/>
    </xf>
    <xf numFmtId="0" fontId="23" fillId="0" borderId="0" xfId="0" applyFont="1"/>
    <xf numFmtId="0" fontId="24" fillId="0" borderId="1" xfId="0" applyFont="1" applyBorder="1" applyAlignment="1">
      <alignment horizontal="center"/>
    </xf>
    <xf numFmtId="0" fontId="23" fillId="0" borderId="1" xfId="0" applyFont="1" applyBorder="1" applyAlignment="1">
      <alignment vertical="top"/>
    </xf>
    <xf numFmtId="0" fontId="23" fillId="0" borderId="3" xfId="0" applyFont="1" applyBorder="1" applyAlignment="1">
      <alignment vertical="top"/>
    </xf>
    <xf numFmtId="0" fontId="23" fillId="0" borderId="17" xfId="0" applyFont="1" applyBorder="1" applyAlignment="1">
      <alignment vertical="top"/>
    </xf>
    <xf numFmtId="0" fontId="23" fillId="0" borderId="16" xfId="0" applyFont="1" applyBorder="1" applyAlignment="1">
      <alignment vertical="top"/>
    </xf>
    <xf numFmtId="0" fontId="23" fillId="0" borderId="1" xfId="0" applyFont="1" applyBorder="1"/>
    <xf numFmtId="0" fontId="23" fillId="0" borderId="3" xfId="0" applyFont="1" applyBorder="1"/>
    <xf numFmtId="0" fontId="23" fillId="0" borderId="17" xfId="0" applyFont="1" applyBorder="1"/>
    <xf numFmtId="0" fontId="23" fillId="0" borderId="16" xfId="0" applyFont="1" applyBorder="1"/>
    <xf numFmtId="0" fontId="24" fillId="0" borderId="0" xfId="0" applyFont="1"/>
    <xf numFmtId="0" fontId="24" fillId="0" borderId="0" xfId="0" applyFont="1" applyAlignment="1">
      <alignment horizontal="right"/>
    </xf>
    <xf numFmtId="0" fontId="24" fillId="0" borderId="1" xfId="0" applyFont="1" applyBorder="1" applyAlignment="1">
      <alignment horizontal="center" vertical="top" wrapText="1"/>
    </xf>
    <xf numFmtId="0" fontId="25" fillId="0" borderId="8" xfId="0" applyFont="1" applyBorder="1" applyAlignment="1">
      <alignment horizontal="center" vertical="top" wrapText="1"/>
    </xf>
    <xf numFmtId="0" fontId="26" fillId="0" borderId="8" xfId="0" applyFont="1" applyBorder="1" applyAlignment="1">
      <alignment horizontal="center" vertical="top" wrapText="1"/>
    </xf>
    <xf numFmtId="0" fontId="26" fillId="0" borderId="8" xfId="0" quotePrefix="1" applyFont="1" applyBorder="1" applyAlignment="1">
      <alignment horizontal="center" vertical="top" wrapText="1"/>
    </xf>
    <xf numFmtId="0" fontId="25" fillId="0" borderId="8" xfId="0" quotePrefix="1" applyFont="1" applyBorder="1" applyAlignment="1">
      <alignment horizontal="center" vertical="top" wrapText="1"/>
    </xf>
    <xf numFmtId="0" fontId="25" fillId="3" borderId="7" xfId="0" applyFont="1" applyFill="1" applyBorder="1" applyAlignment="1">
      <alignment vertical="top" wrapText="1"/>
    </xf>
    <xf numFmtId="0" fontId="25" fillId="3" borderId="9" xfId="0" applyFont="1" applyFill="1" applyBorder="1" applyAlignment="1">
      <alignment vertical="top" wrapText="1"/>
    </xf>
    <xf numFmtId="0" fontId="25" fillId="0" borderId="9" xfId="0" applyFont="1" applyBorder="1" applyAlignment="1">
      <alignment vertical="top" wrapText="1"/>
    </xf>
    <xf numFmtId="0" fontId="25" fillId="0" borderId="10" xfId="0" applyFont="1" applyBorder="1" applyAlignment="1">
      <alignment vertical="top" wrapText="1"/>
    </xf>
    <xf numFmtId="0" fontId="25" fillId="0" borderId="7" xfId="0" applyFont="1" applyBorder="1" applyAlignment="1">
      <alignment vertical="top" wrapText="1"/>
    </xf>
    <xf numFmtId="0" fontId="25" fillId="0" borderId="12" xfId="0" applyFont="1" applyBorder="1" applyAlignment="1">
      <alignment vertical="top" wrapText="1"/>
    </xf>
    <xf numFmtId="0" fontId="25" fillId="0" borderId="0" xfId="0" applyFont="1" applyBorder="1" applyAlignment="1">
      <alignment vertical="top" wrapText="1"/>
    </xf>
    <xf numFmtId="0" fontId="23" fillId="0" borderId="1" xfId="0" applyFont="1" applyBorder="1" applyAlignment="1">
      <alignment vertical="top" wrapText="1"/>
    </xf>
    <xf numFmtId="0" fontId="26" fillId="0" borderId="12" xfId="0" applyFont="1" applyBorder="1" applyAlignment="1">
      <alignment vertical="top" wrapText="1"/>
    </xf>
    <xf numFmtId="0" fontId="18" fillId="0" borderId="2" xfId="0" applyFont="1" applyBorder="1" applyAlignment="1">
      <alignment horizontal="center" vertical="top" wrapText="1"/>
    </xf>
    <xf numFmtId="0" fontId="18" fillId="0" borderId="8" xfId="0" applyFont="1" applyBorder="1" applyAlignment="1">
      <alignment horizontal="center" vertical="top" wrapText="1"/>
    </xf>
    <xf numFmtId="0" fontId="18" fillId="0" borderId="13" xfId="0" applyFont="1" applyBorder="1" applyAlignment="1">
      <alignment vertical="top" wrapText="1"/>
    </xf>
    <xf numFmtId="0" fontId="18" fillId="0" borderId="15" xfId="0" applyFont="1" applyBorder="1" applyAlignment="1">
      <alignment vertical="top" wrapText="1"/>
    </xf>
    <xf numFmtId="0" fontId="2" fillId="0" borderId="2" xfId="0" applyFont="1" applyBorder="1" applyAlignment="1">
      <alignment horizontal="center" vertical="top" wrapText="1"/>
    </xf>
    <xf numFmtId="0" fontId="2" fillId="0" borderId="11" xfId="0" applyFont="1" applyBorder="1" applyAlignment="1">
      <alignment horizontal="center" vertical="top" wrapText="1"/>
    </xf>
    <xf numFmtId="0" fontId="2" fillId="0" borderId="8" xfId="0" applyFont="1" applyBorder="1" applyAlignment="1">
      <alignment horizontal="center" vertical="top" wrapText="1"/>
    </xf>
    <xf numFmtId="0" fontId="18" fillId="0" borderId="11" xfId="0" applyFont="1" applyBorder="1" applyAlignment="1">
      <alignment horizontal="center" vertical="top" wrapText="1"/>
    </xf>
    <xf numFmtId="0" fontId="18" fillId="0" borderId="14" xfId="0" applyFont="1" applyBorder="1" applyAlignment="1">
      <alignment vertical="top" wrapText="1"/>
    </xf>
    <xf numFmtId="0" fontId="18" fillId="0" borderId="1" xfId="0" applyFont="1" applyBorder="1" applyAlignment="1">
      <alignment horizontal="center" vertical="top" wrapText="1"/>
    </xf>
    <xf numFmtId="0" fontId="18" fillId="0" borderId="1" xfId="0" applyFont="1" applyBorder="1" applyAlignment="1">
      <alignment vertical="top" wrapText="1"/>
    </xf>
    <xf numFmtId="0" fontId="2" fillId="0" borderId="1" xfId="0" applyFont="1" applyBorder="1" applyAlignment="1">
      <alignment horizontal="center" vertical="top" wrapText="1"/>
    </xf>
    <xf numFmtId="0" fontId="18" fillId="0" borderId="5" xfId="0" applyFont="1" applyBorder="1" applyAlignment="1">
      <alignment horizontal="center" vertical="top" wrapText="1"/>
    </xf>
    <xf numFmtId="0" fontId="25" fillId="0" borderId="13" xfId="0" applyFont="1" applyBorder="1" applyAlignment="1">
      <alignment vertical="top" wrapText="1"/>
    </xf>
    <xf numFmtId="0" fontId="25" fillId="0" borderId="14" xfId="0" applyFont="1" applyBorder="1" applyAlignment="1">
      <alignment vertical="top" wrapText="1"/>
    </xf>
    <xf numFmtId="0" fontId="25" fillId="0" borderId="15" xfId="0" applyFont="1" applyBorder="1" applyAlignment="1">
      <alignment vertical="top" wrapText="1"/>
    </xf>
    <xf numFmtId="0" fontId="25" fillId="0" borderId="2" xfId="0" applyFont="1" applyBorder="1" applyAlignment="1">
      <alignment horizontal="center" vertical="top" wrapText="1"/>
    </xf>
    <xf numFmtId="0" fontId="25" fillId="0" borderId="11" xfId="0" applyFont="1" applyBorder="1" applyAlignment="1">
      <alignment horizontal="center" vertical="top" wrapText="1"/>
    </xf>
    <xf numFmtId="0" fontId="25" fillId="0" borderId="8" xfId="0" applyFont="1" applyBorder="1" applyAlignment="1">
      <alignment horizontal="center" vertical="top" wrapText="1"/>
    </xf>
    <xf numFmtId="0" fontId="12" fillId="0" borderId="0" xfId="9" applyFont="1" applyAlignment="1">
      <alignment horizontal="center"/>
    </xf>
    <xf numFmtId="0" fontId="11" fillId="0" borderId="0" xfId="9" applyFont="1" applyAlignment="1">
      <alignment horizontal="center"/>
    </xf>
    <xf numFmtId="0" fontId="8" fillId="0" borderId="0" xfId="9" applyFont="1" applyAlignment="1">
      <alignment horizontal="center"/>
    </xf>
    <xf numFmtId="0" fontId="11" fillId="0" borderId="0" xfId="9" applyFont="1" applyAlignment="1"/>
    <xf numFmtId="0" fontId="7" fillId="0" borderId="0" xfId="9" applyAlignment="1"/>
    <xf numFmtId="0" fontId="7" fillId="0" borderId="0" xfId="10" applyAlignment="1">
      <alignment horizontal="center" wrapText="1"/>
    </xf>
    <xf numFmtId="0" fontId="9" fillId="0" borderId="0" xfId="10" applyFont="1" applyAlignment="1">
      <alignment horizontal="center" wrapText="1"/>
    </xf>
    <xf numFmtId="0" fontId="7" fillId="2" borderId="0" xfId="10" applyFill="1" applyAlignment="1">
      <alignment horizontal="center" wrapText="1"/>
    </xf>
  </cellXfs>
  <cellStyles count="24">
    <cellStyle name="Comma 2" xfId="3"/>
    <cellStyle name="Comma 2 2" xfId="20"/>
    <cellStyle name="Comma 3" xfId="2"/>
    <cellStyle name="Currency 2" xfId="5"/>
    <cellStyle name="Currency 2 2" xfId="21"/>
    <cellStyle name="Currency 3" xfId="4"/>
    <cellStyle name="Followed Hyperlink" xfId="14" builtinId="9" hidden="1"/>
    <cellStyle name="Followed Hyperlink" xfId="16" builtinId="9" hidden="1"/>
    <cellStyle name="Followed Hyperlink" xfId="18" builtinId="9" hidden="1"/>
    <cellStyle name="Hyperlink" xfId="13" builtinId="8" hidden="1"/>
    <cellStyle name="Hyperlink" xfId="15" builtinId="8" hidden="1"/>
    <cellStyle name="Hyperlink" xfId="17" builtinId="8" hidden="1"/>
    <cellStyle name="Normal" xfId="0" builtinId="0"/>
    <cellStyle name="Normal 2" xfId="6"/>
    <cellStyle name="Normal 2 2" xfId="7"/>
    <cellStyle name="Normal 2 2 2" xfId="22"/>
    <cellStyle name="Normal 2_Comm Report" xfId="11"/>
    <cellStyle name="Normal 3" xfId="8"/>
    <cellStyle name="Normal 3 2" xfId="12"/>
    <cellStyle name="Normal 3 3" xfId="23"/>
    <cellStyle name="Normal 4" xfId="1"/>
    <cellStyle name="Normal 5" xfId="9"/>
    <cellStyle name="Normal 6" xfId="10"/>
    <cellStyle name="Normal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workbookViewId="0">
      <selection activeCell="J16" sqref="J16"/>
    </sheetView>
  </sheetViews>
  <sheetFormatPr defaultColWidth="8.85546875" defaultRowHeight="15" x14ac:dyDescent="0.25"/>
  <cols>
    <col min="1" max="1" width="19.140625" customWidth="1"/>
    <col min="2" max="2" width="51.85546875" customWidth="1"/>
    <col min="3" max="3" width="15" customWidth="1"/>
    <col min="4" max="4" width="16" customWidth="1"/>
  </cols>
  <sheetData>
    <row r="1" spans="1:4" x14ac:dyDescent="0.25">
      <c r="A1" s="1" t="s">
        <v>0</v>
      </c>
    </row>
    <row r="2" spans="1:4" x14ac:dyDescent="0.25">
      <c r="A2" s="1" t="s">
        <v>1</v>
      </c>
      <c r="B2" s="3"/>
    </row>
    <row r="3" spans="1:4" x14ac:dyDescent="0.25">
      <c r="A3" s="1" t="s">
        <v>2</v>
      </c>
      <c r="B3" s="3"/>
    </row>
    <row r="5" spans="1:4" ht="30" x14ac:dyDescent="0.25">
      <c r="A5" s="2" t="s">
        <v>5</v>
      </c>
      <c r="B5" s="2" t="s">
        <v>6</v>
      </c>
      <c r="C5" s="2" t="s">
        <v>7</v>
      </c>
      <c r="D5" s="32" t="s">
        <v>207</v>
      </c>
    </row>
    <row r="6" spans="1:4" x14ac:dyDescent="0.25">
      <c r="A6" s="2" t="s">
        <v>3</v>
      </c>
      <c r="B6" s="4" t="s">
        <v>4</v>
      </c>
      <c r="C6" s="30">
        <f>+CR!B2</f>
        <v>0</v>
      </c>
      <c r="D6" s="30">
        <f>+CR!B3</f>
        <v>0</v>
      </c>
    </row>
    <row r="7" spans="1:4" x14ac:dyDescent="0.25">
      <c r="A7" s="2" t="s">
        <v>259</v>
      </c>
      <c r="B7" s="4" t="s">
        <v>260</v>
      </c>
      <c r="C7" s="30">
        <f>+Narrative!B2</f>
        <v>0</v>
      </c>
      <c r="D7" s="30">
        <f>+Narrative!B3</f>
        <v>0</v>
      </c>
    </row>
    <row r="8" spans="1:4" x14ac:dyDescent="0.25">
      <c r="A8" s="2" t="s">
        <v>266</v>
      </c>
      <c r="B8" s="4" t="s">
        <v>267</v>
      </c>
      <c r="C8" s="30">
        <f>+'IC-2M-2010'!B5</f>
        <v>0</v>
      </c>
      <c r="D8" s="30">
        <f>+'IC-2M-2010'!B6</f>
        <v>0</v>
      </c>
    </row>
    <row r="9" spans="1:4" x14ac:dyDescent="0.25">
      <c r="A9" s="2" t="s">
        <v>8</v>
      </c>
      <c r="B9" s="4" t="s">
        <v>9</v>
      </c>
      <c r="C9" s="30">
        <f>+PS!B2</f>
        <v>0</v>
      </c>
      <c r="D9" s="30">
        <f>+'IC-2M-2010'!B6</f>
        <v>0</v>
      </c>
    </row>
    <row r="10" spans="1:4" x14ac:dyDescent="0.25">
      <c r="A10" s="2" t="s">
        <v>10</v>
      </c>
      <c r="B10" s="4" t="s">
        <v>11</v>
      </c>
      <c r="C10" s="30">
        <f>+DR!B2</f>
        <v>0</v>
      </c>
      <c r="D10" s="30">
        <f>+DR!B3</f>
        <v>0</v>
      </c>
    </row>
    <row r="11" spans="1:4" x14ac:dyDescent="0.25">
      <c r="A11" s="2" t="s">
        <v>10</v>
      </c>
      <c r="B11" s="4" t="s">
        <v>12</v>
      </c>
      <c r="C11" s="30">
        <f>+ER!B2</f>
        <v>0</v>
      </c>
      <c r="D11" s="30">
        <f>+ER!B3</f>
        <v>0</v>
      </c>
    </row>
    <row r="12" spans="1:4" x14ac:dyDescent="0.25">
      <c r="A12" s="2" t="s">
        <v>22</v>
      </c>
      <c r="B12" s="4" t="s">
        <v>13</v>
      </c>
      <c r="C12" s="30">
        <f>+SR!B2</f>
        <v>0</v>
      </c>
      <c r="D12" s="30">
        <f>+SR!B3</f>
        <v>0</v>
      </c>
    </row>
    <row r="13" spans="1:4" x14ac:dyDescent="0.25">
      <c r="A13" s="2" t="s">
        <v>21</v>
      </c>
      <c r="B13" s="4" t="s">
        <v>14</v>
      </c>
      <c r="C13" s="30">
        <f>+STG!B2</f>
        <v>0</v>
      </c>
      <c r="D13" s="30">
        <f>+STG!B3</f>
        <v>0</v>
      </c>
    </row>
    <row r="14" spans="1:4" x14ac:dyDescent="0.25">
      <c r="A14" s="2" t="s">
        <v>20</v>
      </c>
      <c r="B14" s="4" t="s">
        <v>15</v>
      </c>
      <c r="C14" s="30">
        <f>+COM!B2</f>
        <v>0</v>
      </c>
      <c r="D14" s="30">
        <f>+COM!B3</f>
        <v>0</v>
      </c>
    </row>
    <row r="15" spans="1:4" x14ac:dyDescent="0.25">
      <c r="A15" s="2" t="s">
        <v>19</v>
      </c>
      <c r="B15" s="4" t="s">
        <v>16</v>
      </c>
      <c r="C15" s="30">
        <f>+ACC!B2</f>
        <v>0</v>
      </c>
      <c r="D15" s="30">
        <f>+ACC!B3</f>
        <v>0</v>
      </c>
    </row>
    <row r="16" spans="1:4" x14ac:dyDescent="0.25">
      <c r="A16" s="2" t="s">
        <v>18</v>
      </c>
      <c r="B16" s="4" t="s">
        <v>17</v>
      </c>
      <c r="C16" s="30">
        <f>+TED!B2</f>
        <v>0</v>
      </c>
      <c r="D16" s="30">
        <f>+TED!B3</f>
        <v>0</v>
      </c>
    </row>
    <row r="18" spans="2:2" x14ac:dyDescent="0.25">
      <c r="B18" s="90" t="s">
        <v>455</v>
      </c>
    </row>
  </sheetData>
  <pageMargins left="0.7" right="0.7" top="0.75" bottom="0.75" header="0.3" footer="0.3"/>
  <pageSetup scale="86" orientation="portrait" verticalDpi="15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5"/>
  <sheetViews>
    <sheetView view="pageLayout" topLeftCell="A61" zoomScaleNormal="150" workbookViewId="0">
      <selection activeCell="C29" sqref="C29"/>
    </sheetView>
  </sheetViews>
  <sheetFormatPr defaultColWidth="8.85546875" defaultRowHeight="18.75" x14ac:dyDescent="0.3"/>
  <cols>
    <col min="1" max="1" width="16.140625" style="129" customWidth="1"/>
    <col min="2" max="2" width="56.7109375" style="129" customWidth="1"/>
    <col min="3" max="3" width="49" style="129" customWidth="1"/>
  </cols>
  <sheetData>
    <row r="1" spans="1:3" x14ac:dyDescent="0.3">
      <c r="A1" s="139" t="s">
        <v>15</v>
      </c>
    </row>
    <row r="2" spans="1:3" x14ac:dyDescent="0.3">
      <c r="A2" s="140" t="s">
        <v>209</v>
      </c>
      <c r="B2" s="135"/>
    </row>
    <row r="3" spans="1:3" x14ac:dyDescent="0.3">
      <c r="A3" s="140" t="s">
        <v>208</v>
      </c>
      <c r="B3" s="135"/>
    </row>
    <row r="5" spans="1:3" ht="19.5" thickBot="1" x14ac:dyDescent="0.35">
      <c r="A5" s="141" t="s">
        <v>31</v>
      </c>
      <c r="B5" s="141" t="s">
        <v>221</v>
      </c>
      <c r="C5" s="130" t="s">
        <v>235</v>
      </c>
    </row>
    <row r="6" spans="1:3" ht="57" thickBot="1" x14ac:dyDescent="0.3">
      <c r="A6" s="142">
        <v>6.1</v>
      </c>
      <c r="B6" s="146" t="s">
        <v>222</v>
      </c>
      <c r="C6" s="131"/>
    </row>
    <row r="7" spans="1:3" ht="94.5" thickBot="1" x14ac:dyDescent="0.3">
      <c r="A7" s="142">
        <v>6.2</v>
      </c>
      <c r="B7" s="147" t="s">
        <v>665</v>
      </c>
      <c r="C7" s="131"/>
    </row>
    <row r="8" spans="1:3" ht="75.75" thickBot="1" x14ac:dyDescent="0.3">
      <c r="A8" s="143">
        <v>6.3</v>
      </c>
      <c r="B8" s="147" t="s">
        <v>433</v>
      </c>
      <c r="C8" s="131" t="s">
        <v>644</v>
      </c>
    </row>
    <row r="9" spans="1:3" ht="75.75" thickBot="1" x14ac:dyDescent="0.3">
      <c r="A9" s="142">
        <v>6.4</v>
      </c>
      <c r="B9" s="147" t="s">
        <v>434</v>
      </c>
      <c r="C9" s="131"/>
    </row>
    <row r="10" spans="1:3" ht="132" thickBot="1" x14ac:dyDescent="0.3">
      <c r="A10" s="142">
        <v>6.5</v>
      </c>
      <c r="B10" s="147" t="s">
        <v>631</v>
      </c>
      <c r="C10" s="131"/>
    </row>
    <row r="11" spans="1:3" ht="207" thickBot="1" x14ac:dyDescent="0.3">
      <c r="A11" s="142">
        <v>6.6</v>
      </c>
      <c r="B11" s="148" t="s">
        <v>645</v>
      </c>
      <c r="C11" s="131" t="s">
        <v>666</v>
      </c>
    </row>
    <row r="12" spans="1:3" ht="207" thickBot="1" x14ac:dyDescent="0.3">
      <c r="A12" s="142">
        <v>6.7</v>
      </c>
      <c r="B12" s="147" t="s">
        <v>400</v>
      </c>
      <c r="C12" s="131"/>
    </row>
    <row r="13" spans="1:3" ht="57" thickBot="1" x14ac:dyDescent="0.3">
      <c r="A13" s="142">
        <v>6.8</v>
      </c>
      <c r="B13" s="147" t="s">
        <v>435</v>
      </c>
      <c r="C13" s="131"/>
    </row>
    <row r="14" spans="1:3" ht="57" thickBot="1" x14ac:dyDescent="0.3">
      <c r="A14" s="142">
        <v>6.9</v>
      </c>
      <c r="B14" s="147" t="s">
        <v>402</v>
      </c>
      <c r="C14" s="131"/>
    </row>
    <row r="15" spans="1:3" ht="188.25" thickBot="1" x14ac:dyDescent="0.3">
      <c r="A15" s="144" t="s">
        <v>278</v>
      </c>
      <c r="B15" s="147" t="s">
        <v>436</v>
      </c>
      <c r="C15" s="131" t="s">
        <v>659</v>
      </c>
    </row>
    <row r="16" spans="1:3" ht="38.25" thickBot="1" x14ac:dyDescent="0.3">
      <c r="A16" s="142">
        <v>6.11</v>
      </c>
      <c r="B16" s="147" t="s">
        <v>404</v>
      </c>
      <c r="C16" s="131"/>
    </row>
    <row r="17" spans="1:3" ht="113.25" thickBot="1" x14ac:dyDescent="0.3">
      <c r="A17" s="142">
        <v>6.12</v>
      </c>
      <c r="B17" s="147" t="s">
        <v>405</v>
      </c>
      <c r="C17" s="131"/>
    </row>
    <row r="18" spans="1:3" ht="38.25" thickBot="1" x14ac:dyDescent="0.3">
      <c r="A18" s="142">
        <v>6.13</v>
      </c>
      <c r="B18" s="147" t="s">
        <v>406</v>
      </c>
      <c r="C18" s="131"/>
    </row>
    <row r="19" spans="1:3" ht="150.75" thickBot="1" x14ac:dyDescent="0.3">
      <c r="A19" s="142">
        <v>6.14</v>
      </c>
      <c r="B19" s="147" t="s">
        <v>646</v>
      </c>
      <c r="C19" s="131"/>
    </row>
    <row r="20" spans="1:3" ht="75.75" thickBot="1" x14ac:dyDescent="0.3">
      <c r="A20" s="142">
        <v>6.15</v>
      </c>
      <c r="B20" s="148" t="s">
        <v>408</v>
      </c>
      <c r="C20" s="131"/>
    </row>
    <row r="21" spans="1:3" ht="75.75" thickBot="1" x14ac:dyDescent="0.3">
      <c r="A21" s="142">
        <v>6.16</v>
      </c>
      <c r="B21" s="148" t="s">
        <v>409</v>
      </c>
      <c r="C21" s="131"/>
    </row>
    <row r="22" spans="1:3" ht="150.75" thickBot="1" x14ac:dyDescent="0.3">
      <c r="A22" s="142">
        <v>6.17</v>
      </c>
      <c r="B22" s="148" t="s">
        <v>410</v>
      </c>
      <c r="C22" s="131"/>
    </row>
    <row r="23" spans="1:3" ht="57" thickBot="1" x14ac:dyDescent="0.3">
      <c r="A23" s="142">
        <v>6.18</v>
      </c>
      <c r="B23" s="148" t="s">
        <v>411</v>
      </c>
      <c r="C23" s="131"/>
    </row>
    <row r="24" spans="1:3" ht="57" thickBot="1" x14ac:dyDescent="0.3">
      <c r="A24" s="143">
        <v>6.19</v>
      </c>
      <c r="B24" s="148" t="s">
        <v>437</v>
      </c>
      <c r="C24" s="131" t="s">
        <v>667</v>
      </c>
    </row>
    <row r="25" spans="1:3" ht="94.5" thickBot="1" x14ac:dyDescent="0.3">
      <c r="A25" s="145" t="s">
        <v>279</v>
      </c>
      <c r="B25" s="148" t="s">
        <v>438</v>
      </c>
      <c r="C25" s="131"/>
    </row>
    <row r="26" spans="1:3" ht="94.5" thickBot="1" x14ac:dyDescent="0.3">
      <c r="A26" s="142">
        <v>6.21</v>
      </c>
      <c r="B26" s="148" t="s">
        <v>647</v>
      </c>
      <c r="C26" s="153" t="s">
        <v>668</v>
      </c>
    </row>
    <row r="27" spans="1:3" ht="75.75" thickBot="1" x14ac:dyDescent="0.3">
      <c r="A27" s="142">
        <v>6.22</v>
      </c>
      <c r="B27" s="148" t="s">
        <v>439</v>
      </c>
      <c r="C27" s="131" t="s">
        <v>660</v>
      </c>
    </row>
    <row r="28" spans="1:3" ht="57" thickBot="1" x14ac:dyDescent="0.3">
      <c r="A28" s="142">
        <v>6.23</v>
      </c>
      <c r="B28" s="148" t="s">
        <v>648</v>
      </c>
      <c r="C28" s="131"/>
    </row>
    <row r="29" spans="1:3" ht="188.25" thickBot="1" x14ac:dyDescent="0.3">
      <c r="A29" s="143">
        <v>6.24</v>
      </c>
      <c r="B29" s="148" t="s">
        <v>661</v>
      </c>
      <c r="C29" s="153" t="s">
        <v>669</v>
      </c>
    </row>
    <row r="30" spans="1:3" ht="132" thickBot="1" x14ac:dyDescent="0.3">
      <c r="A30" s="142">
        <v>6.25</v>
      </c>
      <c r="B30" s="148" t="s">
        <v>440</v>
      </c>
      <c r="C30" s="153" t="s">
        <v>672</v>
      </c>
    </row>
    <row r="31" spans="1:3" ht="132" thickBot="1" x14ac:dyDescent="0.3">
      <c r="A31" s="142">
        <v>6.26</v>
      </c>
      <c r="B31" s="148" t="s">
        <v>649</v>
      </c>
      <c r="C31" s="131" t="s">
        <v>670</v>
      </c>
    </row>
    <row r="32" spans="1:3" ht="150.75" thickBot="1" x14ac:dyDescent="0.3">
      <c r="A32" s="143">
        <v>6.27</v>
      </c>
      <c r="B32" s="148" t="s">
        <v>663</v>
      </c>
      <c r="C32" s="131" t="s">
        <v>662</v>
      </c>
    </row>
    <row r="33" spans="1:3" ht="57" thickBot="1" x14ac:dyDescent="0.3">
      <c r="A33" s="142">
        <v>6.28</v>
      </c>
      <c r="B33" s="148" t="s">
        <v>441</v>
      </c>
      <c r="C33" s="131"/>
    </row>
    <row r="34" spans="1:3" ht="94.5" thickBot="1" x14ac:dyDescent="0.3">
      <c r="A34" s="142">
        <v>6.29</v>
      </c>
      <c r="B34" s="148" t="s">
        <v>442</v>
      </c>
      <c r="C34" s="131"/>
    </row>
    <row r="35" spans="1:3" ht="113.25" thickBot="1" x14ac:dyDescent="0.3">
      <c r="A35" s="144" t="s">
        <v>280</v>
      </c>
      <c r="B35" s="148" t="s">
        <v>664</v>
      </c>
      <c r="C35" s="131" t="s">
        <v>671</v>
      </c>
    </row>
    <row r="36" spans="1:3" ht="57" thickBot="1" x14ac:dyDescent="0.3">
      <c r="A36" s="142">
        <v>6.31</v>
      </c>
      <c r="B36" s="148" t="s">
        <v>443</v>
      </c>
      <c r="C36" s="131"/>
    </row>
    <row r="37" spans="1:3" ht="125.25" customHeight="1" thickBot="1" x14ac:dyDescent="0.3">
      <c r="A37" s="142">
        <v>6.32</v>
      </c>
      <c r="B37" s="148" t="s">
        <v>650</v>
      </c>
      <c r="C37" s="131"/>
    </row>
    <row r="38" spans="1:3" ht="51.75" customHeight="1" thickBot="1" x14ac:dyDescent="0.3">
      <c r="A38" s="142">
        <v>6.33</v>
      </c>
      <c r="B38" s="148" t="s">
        <v>223</v>
      </c>
      <c r="C38" s="131"/>
    </row>
    <row r="39" spans="1:3" ht="57" thickBot="1" x14ac:dyDescent="0.3">
      <c r="A39" s="142">
        <v>6.34</v>
      </c>
      <c r="B39" s="148" t="s">
        <v>444</v>
      </c>
      <c r="C39" s="131"/>
    </row>
    <row r="40" spans="1:3" ht="169.5" thickBot="1" x14ac:dyDescent="0.3">
      <c r="A40" s="143">
        <v>6.35</v>
      </c>
      <c r="B40" s="148" t="s">
        <v>385</v>
      </c>
      <c r="C40" s="131" t="s">
        <v>673</v>
      </c>
    </row>
    <row r="41" spans="1:3" ht="57" thickBot="1" x14ac:dyDescent="0.3">
      <c r="A41" s="142">
        <v>6.36</v>
      </c>
      <c r="B41" s="148" t="s">
        <v>632</v>
      </c>
      <c r="C41" s="131"/>
    </row>
    <row r="42" spans="1:3" ht="94.5" thickBot="1" x14ac:dyDescent="0.3">
      <c r="A42" s="142">
        <v>6.37</v>
      </c>
      <c r="B42" s="148" t="s">
        <v>633</v>
      </c>
      <c r="C42" s="131"/>
    </row>
    <row r="43" spans="1:3" ht="169.5" thickBot="1" x14ac:dyDescent="0.3">
      <c r="A43" s="142">
        <v>6.37</v>
      </c>
      <c r="B43" s="148" t="s">
        <v>445</v>
      </c>
      <c r="C43" s="131"/>
    </row>
    <row r="44" spans="1:3" ht="132" thickBot="1" x14ac:dyDescent="0.3">
      <c r="A44" s="142">
        <v>6.38</v>
      </c>
      <c r="B44" s="149" t="s">
        <v>634</v>
      </c>
      <c r="C44" s="131"/>
    </row>
    <row r="45" spans="1:3" ht="188.25" thickBot="1" x14ac:dyDescent="0.3">
      <c r="A45" s="143">
        <v>6.39</v>
      </c>
      <c r="B45" s="150" t="s">
        <v>651</v>
      </c>
      <c r="C45" s="131" t="s">
        <v>674</v>
      </c>
    </row>
    <row r="46" spans="1:3" ht="207" thickBot="1" x14ac:dyDescent="0.3">
      <c r="A46" s="145" t="s">
        <v>281</v>
      </c>
      <c r="B46" s="148" t="s">
        <v>652</v>
      </c>
      <c r="C46" s="131"/>
    </row>
    <row r="47" spans="1:3" ht="132" thickBot="1" x14ac:dyDescent="0.3">
      <c r="A47" s="142">
        <v>6.41</v>
      </c>
      <c r="B47" s="148" t="s">
        <v>653</v>
      </c>
      <c r="C47" s="131"/>
    </row>
    <row r="48" spans="1:3" ht="113.25" thickBot="1" x14ac:dyDescent="0.3">
      <c r="A48" s="143">
        <v>6.42</v>
      </c>
      <c r="B48" s="148" t="s">
        <v>675</v>
      </c>
      <c r="C48" s="131"/>
    </row>
    <row r="49" spans="1:3" ht="94.5" thickBot="1" x14ac:dyDescent="0.3">
      <c r="A49" s="142">
        <v>6.43</v>
      </c>
      <c r="B49" s="148" t="s">
        <v>654</v>
      </c>
      <c r="C49" s="131"/>
    </row>
    <row r="50" spans="1:3" ht="15.75" customHeight="1" thickBot="1" x14ac:dyDescent="0.3">
      <c r="A50" s="142">
        <v>6.44</v>
      </c>
      <c r="B50" s="148" t="s">
        <v>655</v>
      </c>
      <c r="C50" s="131"/>
    </row>
    <row r="51" spans="1:3" ht="15.75" customHeight="1" thickBot="1" x14ac:dyDescent="0.3">
      <c r="A51" s="142">
        <v>6.45</v>
      </c>
      <c r="B51" s="151" t="s">
        <v>656</v>
      </c>
      <c r="C51" s="131"/>
    </row>
    <row r="52" spans="1:3" ht="53.25" customHeight="1" x14ac:dyDescent="0.25">
      <c r="A52" s="171">
        <v>6.46</v>
      </c>
      <c r="B52" s="152" t="s">
        <v>635</v>
      </c>
      <c r="C52" s="132"/>
    </row>
    <row r="53" spans="1:3" ht="18.75" customHeight="1" x14ac:dyDescent="0.25">
      <c r="A53" s="172"/>
      <c r="B53" s="152" t="s">
        <v>640</v>
      </c>
      <c r="C53" s="133"/>
    </row>
    <row r="54" spans="1:3" ht="16.5" customHeight="1" x14ac:dyDescent="0.25">
      <c r="A54" s="172"/>
      <c r="B54" s="152" t="s">
        <v>641</v>
      </c>
      <c r="C54" s="133"/>
    </row>
    <row r="55" spans="1:3" ht="37.5" x14ac:dyDescent="0.25">
      <c r="A55" s="172"/>
      <c r="B55" s="152" t="s">
        <v>642</v>
      </c>
      <c r="C55" s="133"/>
    </row>
    <row r="56" spans="1:3" x14ac:dyDescent="0.25">
      <c r="A56" s="172"/>
      <c r="B56" s="152" t="s">
        <v>643</v>
      </c>
      <c r="C56" s="133"/>
    </row>
    <row r="57" spans="1:3" ht="75.75" thickBot="1" x14ac:dyDescent="0.3">
      <c r="A57" s="173"/>
      <c r="B57" s="151" t="s">
        <v>624</v>
      </c>
      <c r="C57" s="134"/>
    </row>
    <row r="58" spans="1:3" ht="150.75" thickBot="1" x14ac:dyDescent="0.3">
      <c r="A58" s="142">
        <v>6.47</v>
      </c>
      <c r="B58" s="148" t="s">
        <v>657</v>
      </c>
      <c r="C58" s="134"/>
    </row>
    <row r="59" spans="1:3" ht="169.5" thickBot="1" x14ac:dyDescent="0.3">
      <c r="A59" s="142">
        <v>6.48</v>
      </c>
      <c r="B59" s="148" t="s">
        <v>386</v>
      </c>
      <c r="C59" s="131"/>
    </row>
    <row r="60" spans="1:3" ht="75.75" thickBot="1" x14ac:dyDescent="0.3">
      <c r="A60" s="142">
        <v>6.49</v>
      </c>
      <c r="B60" s="148" t="s">
        <v>658</v>
      </c>
      <c r="C60" s="131"/>
    </row>
    <row r="61" spans="1:3" ht="75.75" thickBot="1" x14ac:dyDescent="0.3">
      <c r="A61" s="145" t="s">
        <v>282</v>
      </c>
      <c r="B61" s="148" t="s">
        <v>381</v>
      </c>
      <c r="C61" s="131"/>
    </row>
    <row r="62" spans="1:3" ht="94.5" thickBot="1" x14ac:dyDescent="0.3">
      <c r="A62" s="142">
        <v>6.51</v>
      </c>
      <c r="B62" s="149" t="s">
        <v>382</v>
      </c>
      <c r="C62" s="131" t="s">
        <v>676</v>
      </c>
    </row>
    <row r="63" spans="1:3" ht="150.75" thickBot="1" x14ac:dyDescent="0.3">
      <c r="A63" s="142">
        <v>6.52</v>
      </c>
      <c r="B63" s="150" t="s">
        <v>677</v>
      </c>
      <c r="C63" s="153" t="s">
        <v>678</v>
      </c>
    </row>
    <row r="64" spans="1:3" ht="57" thickBot="1" x14ac:dyDescent="0.3">
      <c r="A64" s="142">
        <v>6.53</v>
      </c>
      <c r="B64" s="148" t="s">
        <v>446</v>
      </c>
      <c r="C64" s="131"/>
    </row>
    <row r="65" spans="1:3" ht="57" thickBot="1" x14ac:dyDescent="0.3">
      <c r="A65" s="142">
        <v>6.54</v>
      </c>
      <c r="B65" s="148" t="s">
        <v>447</v>
      </c>
      <c r="C65" s="131"/>
    </row>
    <row r="66" spans="1:3" ht="94.5" thickBot="1" x14ac:dyDescent="0.3">
      <c r="A66" s="142">
        <v>6.55</v>
      </c>
      <c r="B66" s="148" t="s">
        <v>448</v>
      </c>
      <c r="C66" s="131"/>
    </row>
    <row r="67" spans="1:3" ht="38.25" thickBot="1" x14ac:dyDescent="0.3">
      <c r="A67" s="142">
        <v>6.56</v>
      </c>
      <c r="B67" s="148" t="s">
        <v>449</v>
      </c>
      <c r="C67" s="131"/>
    </row>
    <row r="68" spans="1:3" ht="38.25" thickBot="1" x14ac:dyDescent="0.3">
      <c r="A68" s="142">
        <v>6.57</v>
      </c>
      <c r="B68" s="148" t="s">
        <v>224</v>
      </c>
      <c r="C68" s="131"/>
    </row>
    <row r="69" spans="1:3" ht="38.25" thickBot="1" x14ac:dyDescent="0.3">
      <c r="A69" s="142">
        <v>6.58</v>
      </c>
      <c r="B69" s="148" t="s">
        <v>225</v>
      </c>
      <c r="C69" s="131"/>
    </row>
    <row r="70" spans="1:3" ht="150.75" thickBot="1" x14ac:dyDescent="0.3">
      <c r="A70" s="142">
        <v>6.59</v>
      </c>
      <c r="B70" s="148" t="s">
        <v>450</v>
      </c>
      <c r="C70" s="131"/>
    </row>
    <row r="71" spans="1:3" ht="75.75" thickBot="1" x14ac:dyDescent="0.3">
      <c r="A71" s="144" t="s">
        <v>384</v>
      </c>
      <c r="B71" s="148" t="s">
        <v>426</v>
      </c>
      <c r="C71" s="131"/>
    </row>
    <row r="72" spans="1:3" ht="57" thickBot="1" x14ac:dyDescent="0.3">
      <c r="A72" s="142">
        <v>6.61</v>
      </c>
      <c r="B72" s="148" t="s">
        <v>451</v>
      </c>
      <c r="C72" s="132" t="s">
        <v>679</v>
      </c>
    </row>
    <row r="73" spans="1:3" ht="57" thickBot="1" x14ac:dyDescent="0.35">
      <c r="A73" s="142">
        <v>6.62</v>
      </c>
      <c r="B73" s="151" t="s">
        <v>452</v>
      </c>
      <c r="C73" s="135"/>
    </row>
    <row r="74" spans="1:3" ht="132" thickBot="1" x14ac:dyDescent="0.35">
      <c r="A74" s="142">
        <v>6.63</v>
      </c>
      <c r="B74" s="151" t="s">
        <v>226</v>
      </c>
      <c r="C74" s="135"/>
    </row>
    <row r="75" spans="1:3" ht="75.75" thickBot="1" x14ac:dyDescent="0.35">
      <c r="A75" s="142">
        <v>6.64</v>
      </c>
      <c r="B75" s="151" t="s">
        <v>227</v>
      </c>
      <c r="C75" s="135"/>
    </row>
    <row r="76" spans="1:3" ht="75.75" thickBot="1" x14ac:dyDescent="0.35">
      <c r="A76" s="142">
        <v>6.65</v>
      </c>
      <c r="B76" s="151" t="s">
        <v>453</v>
      </c>
      <c r="C76" s="136"/>
    </row>
    <row r="77" spans="1:3" ht="15" customHeight="1" x14ac:dyDescent="0.3">
      <c r="A77" s="171">
        <v>6.66</v>
      </c>
      <c r="B77" s="168" t="s">
        <v>636</v>
      </c>
      <c r="C77" s="136"/>
    </row>
    <row r="78" spans="1:3" x14ac:dyDescent="0.3">
      <c r="A78" s="172"/>
      <c r="B78" s="169"/>
      <c r="C78" s="137"/>
    </row>
    <row r="79" spans="1:3" ht="19.5" thickBot="1" x14ac:dyDescent="0.35">
      <c r="A79" s="173"/>
      <c r="B79" s="170"/>
      <c r="C79" s="138"/>
    </row>
    <row r="80" spans="1:3" ht="86.25" customHeight="1" x14ac:dyDescent="0.3">
      <c r="A80" s="171">
        <v>6.67</v>
      </c>
      <c r="B80" s="168" t="s">
        <v>637</v>
      </c>
      <c r="C80" s="137"/>
    </row>
    <row r="81" spans="1:3" ht="19.5" thickBot="1" x14ac:dyDescent="0.35">
      <c r="A81" s="173"/>
      <c r="B81" s="170"/>
      <c r="C81" s="138"/>
    </row>
    <row r="82" spans="1:3" ht="38.25" thickBot="1" x14ac:dyDescent="0.35">
      <c r="A82" s="142">
        <v>6.68</v>
      </c>
      <c r="B82" s="151" t="s">
        <v>387</v>
      </c>
      <c r="C82" s="138"/>
    </row>
    <row r="83" spans="1:3" ht="94.5" thickBot="1" x14ac:dyDescent="0.35">
      <c r="A83" s="142">
        <v>6.69</v>
      </c>
      <c r="B83" s="154" t="s">
        <v>454</v>
      </c>
      <c r="C83" s="135" t="s">
        <v>680</v>
      </c>
    </row>
    <row r="84" spans="1:3" ht="57" thickBot="1" x14ac:dyDescent="0.35">
      <c r="A84" s="145" t="s">
        <v>639</v>
      </c>
      <c r="B84" s="151" t="s">
        <v>228</v>
      </c>
      <c r="C84" s="135"/>
    </row>
    <row r="85" spans="1:3" ht="75.75" thickBot="1" x14ac:dyDescent="0.35">
      <c r="A85" s="142">
        <v>6.71</v>
      </c>
      <c r="B85" s="151" t="s">
        <v>638</v>
      </c>
      <c r="C85" s="135"/>
    </row>
  </sheetData>
  <mergeCells count="5">
    <mergeCell ref="B77:B79"/>
    <mergeCell ref="B80:B81"/>
    <mergeCell ref="A77:A79"/>
    <mergeCell ref="A80:A81"/>
    <mergeCell ref="A52:A57"/>
  </mergeCells>
  <pageMargins left="0.7" right="0.7" top="0.75" bottom="0.75" header="0.3" footer="0.3"/>
  <pageSetup scale="64" fitToHeight="0" orientation="portrait" verticalDpi="150" r:id="rId1"/>
  <headerFooter>
    <oddFooter>&amp;CPage &amp;P of &amp;N</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6" sqref="C6"/>
    </sheetView>
  </sheetViews>
  <sheetFormatPr defaultColWidth="8.85546875" defaultRowHeight="15" x14ac:dyDescent="0.25"/>
  <cols>
    <col min="1" max="1" width="21.42578125" customWidth="1"/>
    <col min="2" max="2" width="54.42578125" customWidth="1"/>
    <col min="3" max="3" width="45" customWidth="1"/>
  </cols>
  <sheetData>
    <row r="1" spans="1:3" x14ac:dyDescent="0.25">
      <c r="A1" s="1" t="s">
        <v>229</v>
      </c>
    </row>
    <row r="2" spans="1:3" x14ac:dyDescent="0.25">
      <c r="A2" s="23" t="s">
        <v>209</v>
      </c>
      <c r="B2" s="3"/>
    </row>
    <row r="3" spans="1:3" x14ac:dyDescent="0.25">
      <c r="A3" s="23" t="s">
        <v>208</v>
      </c>
      <c r="B3" s="3"/>
    </row>
    <row r="5" spans="1:3" x14ac:dyDescent="0.25">
      <c r="A5" s="26"/>
      <c r="B5" s="13" t="s">
        <v>229</v>
      </c>
      <c r="C5" s="2" t="s">
        <v>235</v>
      </c>
    </row>
    <row r="6" spans="1:3" ht="25.5" x14ac:dyDescent="0.25">
      <c r="A6" s="16">
        <v>8.1</v>
      </c>
      <c r="B6" s="10" t="s">
        <v>230</v>
      </c>
      <c r="C6" s="18"/>
    </row>
    <row r="7" spans="1:3" x14ac:dyDescent="0.25">
      <c r="A7" s="16">
        <v>8.1999999999999993</v>
      </c>
      <c r="B7" s="10" t="s">
        <v>231</v>
      </c>
      <c r="C7" s="18"/>
    </row>
    <row r="8" spans="1:3" x14ac:dyDescent="0.25">
      <c r="A8" s="16">
        <v>8.3000000000000007</v>
      </c>
      <c r="B8" s="10" t="s">
        <v>232</v>
      </c>
      <c r="C8" s="18"/>
    </row>
    <row r="9" spans="1:3" x14ac:dyDescent="0.25">
      <c r="A9" s="16">
        <v>8.4</v>
      </c>
      <c r="B9" s="10" t="s">
        <v>233</v>
      </c>
      <c r="C9" s="18"/>
    </row>
    <row r="10" spans="1:3" x14ac:dyDescent="0.25">
      <c r="A10" s="16">
        <v>8.5</v>
      </c>
      <c r="B10" s="10" t="s">
        <v>234</v>
      </c>
      <c r="C10" s="18"/>
    </row>
    <row r="11" spans="1:3" x14ac:dyDescent="0.25">
      <c r="A11" s="27"/>
      <c r="B11" s="27"/>
      <c r="C11" s="18"/>
    </row>
  </sheetData>
  <pageMargins left="0.7" right="0.7" top="0.75" bottom="0.75" header="0.3" footer="0.3"/>
  <pageSetup orientation="portrait" verticalDpi="150"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tabSelected="1" workbookViewId="0">
      <selection activeCell="A6" sqref="A6"/>
    </sheetView>
  </sheetViews>
  <sheetFormatPr defaultColWidth="8.85546875" defaultRowHeight="15" x14ac:dyDescent="0.25"/>
  <cols>
    <col min="1" max="1" width="20.42578125" customWidth="1"/>
    <col min="2" max="2" width="18.28515625" customWidth="1"/>
    <col min="3" max="3" width="12.42578125" customWidth="1"/>
    <col min="4" max="4" width="11" customWidth="1"/>
    <col min="5" max="6" width="10.42578125" customWidth="1"/>
    <col min="16" max="16" width="11.140625" customWidth="1"/>
    <col min="20" max="20" width="18" customWidth="1"/>
  </cols>
  <sheetData>
    <row r="1" spans="1:20" x14ac:dyDescent="0.25">
      <c r="A1" s="1" t="s">
        <v>236</v>
      </c>
    </row>
    <row r="2" spans="1:20" x14ac:dyDescent="0.25">
      <c r="A2" s="23" t="s">
        <v>257</v>
      </c>
      <c r="B2" s="3"/>
    </row>
    <row r="3" spans="1:20" x14ac:dyDescent="0.25">
      <c r="A3" s="23" t="s">
        <v>258</v>
      </c>
      <c r="B3" s="3"/>
    </row>
    <row r="5" spans="1:20" ht="45" x14ac:dyDescent="0.25">
      <c r="A5" s="28" t="s">
        <v>237</v>
      </c>
      <c r="B5" s="28" t="s">
        <v>255</v>
      </c>
      <c r="C5" s="28" t="s">
        <v>256</v>
      </c>
      <c r="D5" s="28" t="s">
        <v>238</v>
      </c>
      <c r="E5" s="28" t="s">
        <v>239</v>
      </c>
      <c r="F5" s="28" t="s">
        <v>240</v>
      </c>
      <c r="G5" s="28" t="s">
        <v>241</v>
      </c>
      <c r="H5" s="28" t="s">
        <v>242</v>
      </c>
      <c r="I5" s="28" t="s">
        <v>243</v>
      </c>
      <c r="J5" s="28" t="s">
        <v>244</v>
      </c>
      <c r="K5" s="28" t="s">
        <v>245</v>
      </c>
      <c r="L5" s="28" t="s">
        <v>246</v>
      </c>
      <c r="M5" s="28" t="s">
        <v>247</v>
      </c>
      <c r="N5" s="28" t="s">
        <v>248</v>
      </c>
      <c r="O5" s="28" t="s">
        <v>249</v>
      </c>
      <c r="P5" s="28" t="s">
        <v>250</v>
      </c>
      <c r="Q5" s="28" t="s">
        <v>251</v>
      </c>
      <c r="R5" s="28" t="s">
        <v>252</v>
      </c>
      <c r="S5" s="28" t="s">
        <v>253</v>
      </c>
      <c r="T5" s="28" t="s">
        <v>254</v>
      </c>
    </row>
    <row r="6" spans="1:20" x14ac:dyDescent="0.25">
      <c r="A6" s="29"/>
      <c r="B6" s="29"/>
      <c r="C6" s="29"/>
      <c r="D6" s="29"/>
      <c r="E6" s="29"/>
      <c r="F6" s="29"/>
      <c r="G6" s="29"/>
      <c r="H6" s="29"/>
      <c r="I6" s="29"/>
      <c r="J6" s="29"/>
      <c r="K6" s="29"/>
      <c r="L6" s="29"/>
      <c r="M6" s="29"/>
      <c r="N6" s="29"/>
      <c r="O6" s="29"/>
      <c r="P6" s="29"/>
      <c r="Q6" s="29"/>
      <c r="R6" s="29"/>
      <c r="S6" s="29"/>
      <c r="T6" s="29"/>
    </row>
    <row r="7" spans="1:20" x14ac:dyDescent="0.25">
      <c r="A7" s="29"/>
      <c r="B7" s="29"/>
      <c r="C7" s="29"/>
      <c r="D7" s="29"/>
      <c r="E7" s="29"/>
      <c r="F7" s="29"/>
      <c r="G7" s="29"/>
      <c r="H7" s="29"/>
      <c r="I7" s="29"/>
      <c r="J7" s="29"/>
      <c r="K7" s="29"/>
      <c r="L7" s="29"/>
      <c r="M7" s="29"/>
      <c r="N7" s="29"/>
      <c r="O7" s="29"/>
      <c r="P7" s="29"/>
      <c r="Q7" s="29"/>
      <c r="R7" s="29"/>
      <c r="S7" s="29"/>
      <c r="T7" s="29"/>
    </row>
    <row r="8" spans="1:20" x14ac:dyDescent="0.25">
      <c r="A8" s="29"/>
      <c r="B8" s="29"/>
      <c r="C8" s="29"/>
      <c r="D8" s="29"/>
      <c r="E8" s="29"/>
      <c r="F8" s="29"/>
      <c r="G8" s="29"/>
      <c r="H8" s="29"/>
      <c r="I8" s="29"/>
      <c r="J8" s="29"/>
      <c r="K8" s="29"/>
      <c r="L8" s="29"/>
      <c r="M8" s="29"/>
      <c r="N8" s="29"/>
      <c r="O8" s="29"/>
      <c r="P8" s="29"/>
      <c r="Q8" s="29"/>
      <c r="R8" s="29"/>
      <c r="S8" s="29"/>
      <c r="T8" s="29"/>
    </row>
    <row r="9" spans="1:20" x14ac:dyDescent="0.25">
      <c r="A9" s="29"/>
      <c r="B9" s="29"/>
      <c r="C9" s="29"/>
      <c r="D9" s="29"/>
      <c r="E9" s="29"/>
      <c r="F9" s="29"/>
      <c r="G9" s="29"/>
      <c r="H9" s="29"/>
      <c r="I9" s="29"/>
      <c r="J9" s="29"/>
      <c r="K9" s="29"/>
      <c r="L9" s="29"/>
      <c r="M9" s="29"/>
      <c r="N9" s="29"/>
      <c r="O9" s="29"/>
      <c r="P9" s="29"/>
      <c r="Q9" s="29"/>
      <c r="R9" s="29"/>
      <c r="S9" s="29"/>
      <c r="T9" s="29"/>
    </row>
    <row r="10" spans="1:20" x14ac:dyDescent="0.25">
      <c r="A10" s="29"/>
      <c r="B10" s="29"/>
      <c r="C10" s="29"/>
      <c r="D10" s="29"/>
      <c r="E10" s="29"/>
      <c r="F10" s="29"/>
      <c r="G10" s="29"/>
      <c r="H10" s="29"/>
      <c r="I10" s="29"/>
      <c r="J10" s="29"/>
      <c r="K10" s="29"/>
      <c r="L10" s="29"/>
      <c r="M10" s="29"/>
      <c r="N10" s="29"/>
      <c r="O10" s="29"/>
      <c r="P10" s="29"/>
      <c r="Q10" s="29"/>
      <c r="R10" s="29"/>
      <c r="S10" s="29"/>
      <c r="T10" s="29"/>
    </row>
    <row r="11" spans="1:20" x14ac:dyDescent="0.25">
      <c r="A11" s="29"/>
      <c r="B11" s="29"/>
      <c r="C11" s="29"/>
      <c r="D11" s="29"/>
      <c r="E11" s="29"/>
      <c r="F11" s="29"/>
      <c r="G11" s="29"/>
      <c r="H11" s="29"/>
      <c r="I11" s="29"/>
      <c r="J11" s="29"/>
      <c r="K11" s="29"/>
      <c r="L11" s="29"/>
      <c r="M11" s="29"/>
      <c r="N11" s="29"/>
      <c r="O11" s="29"/>
      <c r="P11" s="29"/>
      <c r="Q11" s="29"/>
      <c r="R11" s="29"/>
      <c r="S11" s="29"/>
      <c r="T11" s="29"/>
    </row>
    <row r="12" spans="1:20" x14ac:dyDescent="0.25">
      <c r="A12" s="29"/>
      <c r="B12" s="29"/>
      <c r="C12" s="29"/>
      <c r="D12" s="29"/>
      <c r="E12" s="29"/>
      <c r="F12" s="29"/>
      <c r="G12" s="29"/>
      <c r="H12" s="29"/>
      <c r="I12" s="29"/>
      <c r="J12" s="29"/>
      <c r="K12" s="29"/>
      <c r="L12" s="29"/>
      <c r="M12" s="29"/>
      <c r="N12" s="29"/>
      <c r="O12" s="29"/>
      <c r="P12" s="29"/>
      <c r="Q12" s="29"/>
      <c r="R12" s="29"/>
      <c r="S12" s="29"/>
      <c r="T12" s="29"/>
    </row>
    <row r="13" spans="1:20" x14ac:dyDescent="0.25">
      <c r="A13" s="29"/>
      <c r="B13" s="29"/>
      <c r="C13" s="29"/>
      <c r="D13" s="29"/>
      <c r="E13" s="29"/>
      <c r="F13" s="29"/>
      <c r="G13" s="29"/>
      <c r="H13" s="29"/>
      <c r="I13" s="29"/>
      <c r="J13" s="29"/>
      <c r="K13" s="29"/>
      <c r="L13" s="29"/>
      <c r="M13" s="29"/>
      <c r="N13" s="29"/>
      <c r="O13" s="29"/>
      <c r="P13" s="29"/>
      <c r="Q13" s="29"/>
      <c r="R13" s="29"/>
      <c r="S13" s="29"/>
      <c r="T13" s="29"/>
    </row>
    <row r="14" spans="1:20" x14ac:dyDescent="0.25">
      <c r="A14" s="29"/>
      <c r="B14" s="29"/>
      <c r="C14" s="29"/>
      <c r="D14" s="29"/>
      <c r="E14" s="29"/>
      <c r="F14" s="29"/>
      <c r="G14" s="29"/>
      <c r="H14" s="29"/>
      <c r="I14" s="29"/>
      <c r="J14" s="29"/>
      <c r="K14" s="29"/>
      <c r="L14" s="29"/>
      <c r="M14" s="29"/>
      <c r="N14" s="29"/>
      <c r="O14" s="29"/>
      <c r="P14" s="29"/>
      <c r="Q14" s="29"/>
      <c r="R14" s="29"/>
      <c r="S14" s="29"/>
      <c r="T14" s="29"/>
    </row>
    <row r="15" spans="1:20" x14ac:dyDescent="0.25">
      <c r="A15" s="29"/>
      <c r="B15" s="29"/>
      <c r="C15" s="29"/>
      <c r="D15" s="29"/>
      <c r="E15" s="29"/>
      <c r="F15" s="29"/>
      <c r="G15" s="29"/>
      <c r="H15" s="29"/>
      <c r="I15" s="29"/>
      <c r="J15" s="29"/>
      <c r="K15" s="29"/>
      <c r="L15" s="29"/>
      <c r="M15" s="29"/>
      <c r="N15" s="29"/>
      <c r="O15" s="29"/>
      <c r="P15" s="29"/>
      <c r="Q15" s="29"/>
      <c r="R15" s="29"/>
      <c r="S15" s="29"/>
      <c r="T15" s="29"/>
    </row>
    <row r="16" spans="1:20" x14ac:dyDescent="0.25">
      <c r="A16" s="29"/>
      <c r="B16" s="29"/>
      <c r="C16" s="29"/>
      <c r="D16" s="29"/>
      <c r="E16" s="29"/>
      <c r="F16" s="29"/>
      <c r="G16" s="29"/>
      <c r="H16" s="29"/>
      <c r="I16" s="29"/>
      <c r="J16" s="29"/>
      <c r="K16" s="29"/>
      <c r="L16" s="29"/>
      <c r="M16" s="29"/>
      <c r="N16" s="29"/>
      <c r="O16" s="29"/>
      <c r="P16" s="29"/>
      <c r="Q16" s="29"/>
      <c r="R16" s="29"/>
      <c r="S16" s="29"/>
      <c r="T16" s="29"/>
    </row>
    <row r="17" spans="1:20" x14ac:dyDescent="0.25">
      <c r="A17" s="29"/>
      <c r="B17" s="29"/>
      <c r="C17" s="29"/>
      <c r="D17" s="29"/>
      <c r="E17" s="29"/>
      <c r="F17" s="29"/>
      <c r="G17" s="29"/>
      <c r="H17" s="29"/>
      <c r="I17" s="29"/>
      <c r="J17" s="29"/>
      <c r="K17" s="29"/>
      <c r="L17" s="29"/>
      <c r="M17" s="29"/>
      <c r="N17" s="29"/>
      <c r="O17" s="29"/>
      <c r="P17" s="29"/>
      <c r="Q17" s="29"/>
      <c r="R17" s="29"/>
      <c r="S17" s="29"/>
      <c r="T17" s="29"/>
    </row>
    <row r="18" spans="1:20" x14ac:dyDescent="0.25">
      <c r="A18" s="29"/>
      <c r="B18" s="29"/>
      <c r="C18" s="29"/>
      <c r="D18" s="29"/>
      <c r="E18" s="29"/>
      <c r="F18" s="29"/>
      <c r="G18" s="29"/>
      <c r="H18" s="29"/>
      <c r="I18" s="29"/>
      <c r="J18" s="29"/>
      <c r="K18" s="29"/>
      <c r="L18" s="29"/>
      <c r="M18" s="29"/>
      <c r="N18" s="29"/>
      <c r="O18" s="29"/>
      <c r="P18" s="29"/>
      <c r="Q18" s="29"/>
      <c r="R18" s="29"/>
      <c r="S18" s="29"/>
      <c r="T18" s="29"/>
    </row>
    <row r="19" spans="1:20" x14ac:dyDescent="0.25">
      <c r="A19" s="29"/>
      <c r="B19" s="29"/>
      <c r="C19" s="29"/>
      <c r="D19" s="29"/>
      <c r="E19" s="29"/>
      <c r="F19" s="29"/>
      <c r="G19" s="29"/>
      <c r="H19" s="29"/>
      <c r="I19" s="29"/>
      <c r="J19" s="29"/>
      <c r="K19" s="29"/>
      <c r="L19" s="29"/>
      <c r="M19" s="29"/>
      <c r="N19" s="29"/>
      <c r="O19" s="29"/>
      <c r="P19" s="29"/>
      <c r="Q19" s="29"/>
      <c r="R19" s="29"/>
      <c r="S19" s="29"/>
      <c r="T19" s="29"/>
    </row>
    <row r="20" spans="1:20" x14ac:dyDescent="0.25">
      <c r="A20" s="29"/>
      <c r="B20" s="29"/>
      <c r="C20" s="29"/>
      <c r="D20" s="29"/>
      <c r="E20" s="29"/>
      <c r="F20" s="29"/>
      <c r="G20" s="29"/>
      <c r="H20" s="29"/>
      <c r="I20" s="29"/>
      <c r="J20" s="29"/>
      <c r="K20" s="29"/>
      <c r="L20" s="29"/>
      <c r="M20" s="29"/>
      <c r="N20" s="29"/>
      <c r="O20" s="29"/>
      <c r="P20" s="29"/>
      <c r="Q20" s="29"/>
      <c r="R20" s="29"/>
      <c r="S20" s="29"/>
      <c r="T20" s="29"/>
    </row>
    <row r="21" spans="1:20" x14ac:dyDescent="0.25">
      <c r="A21" s="29"/>
      <c r="B21" s="29"/>
      <c r="C21" s="29"/>
      <c r="D21" s="29"/>
      <c r="E21" s="29"/>
      <c r="F21" s="29"/>
      <c r="G21" s="29"/>
      <c r="H21" s="29"/>
      <c r="I21" s="29"/>
      <c r="J21" s="29"/>
      <c r="K21" s="29"/>
      <c r="L21" s="29"/>
      <c r="M21" s="29"/>
      <c r="N21" s="29"/>
      <c r="O21" s="29"/>
      <c r="P21" s="29"/>
      <c r="Q21" s="29"/>
      <c r="R21" s="29"/>
      <c r="S21" s="29"/>
      <c r="T21" s="29"/>
    </row>
    <row r="22" spans="1:20" x14ac:dyDescent="0.25">
      <c r="A22" s="29"/>
      <c r="B22" s="29"/>
      <c r="C22" s="29"/>
      <c r="D22" s="29"/>
      <c r="E22" s="29"/>
      <c r="F22" s="29"/>
      <c r="G22" s="29"/>
      <c r="H22" s="29"/>
      <c r="I22" s="29"/>
      <c r="J22" s="29"/>
      <c r="K22" s="29"/>
      <c r="L22" s="29"/>
      <c r="M22" s="29"/>
      <c r="N22" s="29"/>
      <c r="O22" s="29"/>
      <c r="P22" s="29"/>
      <c r="Q22" s="29"/>
      <c r="R22" s="29"/>
      <c r="S22" s="29"/>
      <c r="T22" s="29"/>
    </row>
    <row r="23" spans="1:20" x14ac:dyDescent="0.25">
      <c r="A23" s="29"/>
      <c r="B23" s="29"/>
      <c r="C23" s="29"/>
      <c r="D23" s="29"/>
      <c r="E23" s="29"/>
      <c r="F23" s="29"/>
      <c r="G23" s="29"/>
      <c r="H23" s="29"/>
      <c r="I23" s="29"/>
      <c r="J23" s="29"/>
      <c r="K23" s="29"/>
      <c r="L23" s="29"/>
      <c r="M23" s="29"/>
      <c r="N23" s="29"/>
      <c r="O23" s="29"/>
      <c r="P23" s="29"/>
      <c r="Q23" s="29"/>
      <c r="R23" s="29"/>
      <c r="S23" s="29"/>
      <c r="T23" s="29"/>
    </row>
    <row r="24" spans="1:20" x14ac:dyDescent="0.25">
      <c r="A24" s="29"/>
      <c r="B24" s="29"/>
      <c r="C24" s="29"/>
      <c r="D24" s="29"/>
      <c r="E24" s="29"/>
      <c r="F24" s="29"/>
      <c r="G24" s="29"/>
      <c r="H24" s="29"/>
      <c r="I24" s="29"/>
      <c r="J24" s="29"/>
      <c r="K24" s="29"/>
      <c r="L24" s="29"/>
      <c r="M24" s="29"/>
      <c r="N24" s="29"/>
      <c r="O24" s="29"/>
      <c r="P24" s="29"/>
      <c r="Q24" s="29"/>
      <c r="R24" s="29"/>
      <c r="S24" s="29"/>
      <c r="T24" s="29"/>
    </row>
    <row r="25" spans="1:20" x14ac:dyDescent="0.25">
      <c r="A25" s="29"/>
      <c r="B25" s="29"/>
      <c r="C25" s="29"/>
      <c r="D25" s="29"/>
      <c r="E25" s="29"/>
      <c r="F25" s="29"/>
      <c r="G25" s="29"/>
      <c r="H25" s="29"/>
      <c r="I25" s="29"/>
      <c r="J25" s="29"/>
      <c r="K25" s="29"/>
      <c r="L25" s="29"/>
      <c r="M25" s="29"/>
      <c r="N25" s="29"/>
      <c r="O25" s="29"/>
      <c r="P25" s="29"/>
      <c r="Q25" s="29"/>
      <c r="R25" s="29"/>
      <c r="S25" s="29"/>
      <c r="T25" s="29"/>
    </row>
    <row r="26" spans="1:20" x14ac:dyDescent="0.25">
      <c r="A26" s="29"/>
      <c r="B26" s="29"/>
      <c r="C26" s="29"/>
      <c r="D26" s="29"/>
      <c r="E26" s="29"/>
      <c r="F26" s="29"/>
      <c r="G26" s="29"/>
      <c r="H26" s="29"/>
      <c r="I26" s="29"/>
      <c r="J26" s="29"/>
      <c r="K26" s="29"/>
      <c r="L26" s="29"/>
      <c r="M26" s="29"/>
      <c r="N26" s="29"/>
      <c r="O26" s="29"/>
      <c r="P26" s="29"/>
      <c r="Q26" s="29"/>
      <c r="R26" s="29"/>
      <c r="S26" s="29"/>
      <c r="T26" s="29"/>
    </row>
    <row r="27" spans="1:20" x14ac:dyDescent="0.25">
      <c r="A27" s="29"/>
      <c r="B27" s="29"/>
      <c r="C27" s="29"/>
      <c r="D27" s="29"/>
      <c r="E27" s="29"/>
      <c r="F27" s="29"/>
      <c r="G27" s="29"/>
      <c r="H27" s="29"/>
      <c r="I27" s="29"/>
      <c r="J27" s="29"/>
      <c r="K27" s="29"/>
      <c r="L27" s="29"/>
      <c r="M27" s="29"/>
      <c r="N27" s="29"/>
      <c r="O27" s="29"/>
      <c r="P27" s="29"/>
      <c r="Q27" s="29"/>
      <c r="R27" s="29"/>
      <c r="S27" s="29"/>
      <c r="T27" s="29"/>
    </row>
    <row r="28" spans="1:20" x14ac:dyDescent="0.25">
      <c r="A28" s="29"/>
      <c r="B28" s="29"/>
      <c r="C28" s="29"/>
      <c r="D28" s="29"/>
      <c r="E28" s="29"/>
      <c r="F28" s="29"/>
      <c r="G28" s="29"/>
      <c r="H28" s="29"/>
      <c r="I28" s="29"/>
      <c r="J28" s="29"/>
      <c r="K28" s="29"/>
      <c r="L28" s="29"/>
      <c r="M28" s="29"/>
      <c r="N28" s="29"/>
      <c r="O28" s="29"/>
      <c r="P28" s="29"/>
      <c r="Q28" s="29"/>
      <c r="R28" s="29"/>
      <c r="S28" s="29"/>
      <c r="T28" s="29"/>
    </row>
    <row r="29" spans="1:20" x14ac:dyDescent="0.25">
      <c r="A29" s="29"/>
      <c r="B29" s="29"/>
      <c r="C29" s="29"/>
      <c r="D29" s="29"/>
      <c r="E29" s="29"/>
      <c r="F29" s="29"/>
      <c r="G29" s="29"/>
      <c r="H29" s="29"/>
      <c r="I29" s="29"/>
      <c r="J29" s="29"/>
      <c r="K29" s="29"/>
      <c r="L29" s="29"/>
      <c r="M29" s="29"/>
      <c r="N29" s="29"/>
      <c r="O29" s="29"/>
      <c r="P29" s="29"/>
      <c r="Q29" s="29"/>
      <c r="R29" s="29"/>
      <c r="S29" s="29"/>
      <c r="T29" s="29"/>
    </row>
    <row r="30" spans="1:20" x14ac:dyDescent="0.25">
      <c r="A30" s="29"/>
      <c r="B30" s="29"/>
      <c r="C30" s="29"/>
      <c r="D30" s="29"/>
      <c r="E30" s="29"/>
      <c r="F30" s="29"/>
      <c r="G30" s="29"/>
      <c r="H30" s="29"/>
      <c r="I30" s="29"/>
      <c r="J30" s="29"/>
      <c r="K30" s="29"/>
      <c r="L30" s="29"/>
      <c r="M30" s="29"/>
      <c r="N30" s="29"/>
      <c r="O30" s="29"/>
      <c r="P30" s="29"/>
      <c r="Q30" s="29"/>
      <c r="R30" s="29"/>
      <c r="S30" s="29"/>
      <c r="T30" s="29"/>
    </row>
    <row r="31" spans="1:20" x14ac:dyDescent="0.25">
      <c r="A31" s="29"/>
      <c r="B31" s="29"/>
      <c r="C31" s="29"/>
      <c r="D31" s="29"/>
      <c r="E31" s="29"/>
      <c r="F31" s="29"/>
      <c r="G31" s="29"/>
      <c r="H31" s="29"/>
      <c r="I31" s="29"/>
      <c r="J31" s="29"/>
      <c r="K31" s="29"/>
      <c r="L31" s="29"/>
      <c r="M31" s="29"/>
      <c r="N31" s="29"/>
      <c r="O31" s="29"/>
      <c r="P31" s="29"/>
      <c r="Q31" s="29"/>
      <c r="R31" s="29"/>
      <c r="S31" s="29"/>
      <c r="T31" s="29"/>
    </row>
  </sheetData>
  <pageMargins left="0.7" right="0.7" top="0.75" bottom="0.75" header="0.3" footer="0.3"/>
  <pageSetup scale="55" orientation="landscape" verticalDpi="150"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4"/>
  <sheetViews>
    <sheetView workbookViewId="0">
      <selection activeCell="F8" sqref="F8"/>
    </sheetView>
  </sheetViews>
  <sheetFormatPr defaultColWidth="8.85546875" defaultRowHeight="15" x14ac:dyDescent="0.25"/>
  <cols>
    <col min="1" max="1" width="37.85546875" customWidth="1"/>
    <col min="2" max="2" width="15.42578125" customWidth="1"/>
    <col min="3" max="3" width="14.42578125" customWidth="1"/>
    <col min="5" max="5" width="24.42578125" customWidth="1"/>
    <col min="7" max="7" width="14.42578125" customWidth="1"/>
    <col min="10" max="10" width="4" customWidth="1"/>
  </cols>
  <sheetData>
    <row r="4" spans="1:7" x14ac:dyDescent="0.25">
      <c r="A4" s="34" t="s">
        <v>283</v>
      </c>
      <c r="B4" s="33"/>
      <c r="C4" s="33"/>
      <c r="D4" s="33"/>
      <c r="E4" s="33"/>
      <c r="F4" s="33"/>
      <c r="G4" s="33"/>
    </row>
    <row r="5" spans="1:7" x14ac:dyDescent="0.25">
      <c r="A5" s="34"/>
      <c r="B5" s="33"/>
      <c r="C5" s="33"/>
      <c r="D5" s="33"/>
      <c r="E5" s="33"/>
      <c r="F5" s="33"/>
      <c r="G5" s="33"/>
    </row>
    <row r="6" spans="1:7" x14ac:dyDescent="0.25">
      <c r="A6" s="36" t="s">
        <v>284</v>
      </c>
      <c r="B6" s="44" t="s">
        <v>285</v>
      </c>
      <c r="C6" s="33"/>
      <c r="D6" s="33"/>
      <c r="E6" s="36" t="s">
        <v>286</v>
      </c>
      <c r="F6" s="45" t="s">
        <v>287</v>
      </c>
      <c r="G6" s="33"/>
    </row>
    <row r="7" spans="1:7" x14ac:dyDescent="0.25">
      <c r="A7" s="37" t="s">
        <v>288</v>
      </c>
      <c r="B7" s="38">
        <v>0</v>
      </c>
      <c r="C7" s="33" t="s">
        <v>289</v>
      </c>
      <c r="D7" s="33"/>
      <c r="E7" s="37" t="s">
        <v>290</v>
      </c>
      <c r="F7" s="38">
        <v>1</v>
      </c>
      <c r="G7" s="33" t="s">
        <v>291</v>
      </c>
    </row>
    <row r="8" spans="1:7" x14ac:dyDescent="0.25">
      <c r="A8" s="37" t="s">
        <v>292</v>
      </c>
      <c r="B8" s="39">
        <f>0.775*10^(B7/20)</f>
        <v>0.77500000000000002</v>
      </c>
      <c r="C8" s="33" t="s">
        <v>291</v>
      </c>
      <c r="D8" s="33"/>
      <c r="E8" s="37" t="s">
        <v>293</v>
      </c>
      <c r="F8" s="40">
        <f>20*LOG(F7/0.775)</f>
        <v>2.2139659498737938</v>
      </c>
      <c r="G8" s="33" t="s">
        <v>289</v>
      </c>
    </row>
    <row r="9" spans="1:7" x14ac:dyDescent="0.25">
      <c r="A9" s="36" t="s">
        <v>294</v>
      </c>
      <c r="B9" s="45" t="s">
        <v>295</v>
      </c>
      <c r="C9" s="33"/>
      <c r="D9" s="33"/>
      <c r="E9" s="36" t="s">
        <v>296</v>
      </c>
      <c r="F9" s="45" t="s">
        <v>297</v>
      </c>
      <c r="G9" s="33"/>
    </row>
    <row r="10" spans="1:7" x14ac:dyDescent="0.25">
      <c r="A10" s="37" t="s">
        <v>298</v>
      </c>
      <c r="B10" s="38">
        <v>30</v>
      </c>
      <c r="C10" s="33" t="s">
        <v>299</v>
      </c>
      <c r="D10" s="33"/>
      <c r="E10" s="37" t="s">
        <v>300</v>
      </c>
      <c r="F10" s="38">
        <v>1</v>
      </c>
      <c r="G10" s="33" t="s">
        <v>301</v>
      </c>
    </row>
    <row r="11" spans="1:7" x14ac:dyDescent="0.25">
      <c r="A11" s="37" t="s">
        <v>302</v>
      </c>
      <c r="B11" s="41">
        <f>0.001*10^(B10/10)</f>
        <v>1</v>
      </c>
      <c r="C11" s="33" t="s">
        <v>301</v>
      </c>
      <c r="D11" s="33"/>
      <c r="E11" s="37" t="s">
        <v>303</v>
      </c>
      <c r="F11" s="35">
        <f>10*LOG(F10/0.001)</f>
        <v>30</v>
      </c>
      <c r="G11" s="33" t="s">
        <v>299</v>
      </c>
    </row>
    <row r="12" spans="1:7" x14ac:dyDescent="0.25">
      <c r="A12" s="36" t="s">
        <v>304</v>
      </c>
      <c r="B12" s="33" t="s">
        <v>305</v>
      </c>
      <c r="C12" s="33"/>
      <c r="D12" s="33"/>
      <c r="E12" s="36" t="s">
        <v>306</v>
      </c>
      <c r="F12" s="33" t="s">
        <v>307</v>
      </c>
      <c r="G12" s="33"/>
    </row>
    <row r="13" spans="1:7" x14ac:dyDescent="0.25">
      <c r="A13" s="37" t="s">
        <v>308</v>
      </c>
      <c r="B13" s="38">
        <v>0</v>
      </c>
      <c r="C13" s="33" t="s">
        <v>289</v>
      </c>
      <c r="D13" s="33"/>
      <c r="E13" s="37" t="s">
        <v>309</v>
      </c>
      <c r="F13" s="38">
        <v>0</v>
      </c>
      <c r="G13" s="33" t="s">
        <v>310</v>
      </c>
    </row>
    <row r="14" spans="1:7" x14ac:dyDescent="0.25">
      <c r="A14" s="37" t="s">
        <v>311</v>
      </c>
      <c r="B14" s="35">
        <f>B13-2.21</f>
        <v>-2.21</v>
      </c>
      <c r="C14" s="33" t="s">
        <v>310</v>
      </c>
      <c r="D14" s="33"/>
      <c r="E14" s="37" t="s">
        <v>293</v>
      </c>
      <c r="F14" s="35">
        <f>F13+2.21</f>
        <v>2.21</v>
      </c>
      <c r="G14" s="33" t="s">
        <v>289</v>
      </c>
    </row>
    <row r="15" spans="1:7" x14ac:dyDescent="0.25">
      <c r="A15" s="36" t="s">
        <v>312</v>
      </c>
      <c r="B15" s="45" t="s">
        <v>313</v>
      </c>
      <c r="C15" s="33"/>
      <c r="D15" s="33"/>
      <c r="E15" s="42" t="s">
        <v>314</v>
      </c>
      <c r="F15" s="33"/>
      <c r="G15" s="33"/>
    </row>
    <row r="16" spans="1:7" x14ac:dyDescent="0.25">
      <c r="A16" s="37" t="s">
        <v>315</v>
      </c>
      <c r="B16" s="38">
        <v>1</v>
      </c>
      <c r="C16" s="33" t="s">
        <v>301</v>
      </c>
      <c r="D16" s="33"/>
      <c r="E16" s="37" t="s">
        <v>316</v>
      </c>
      <c r="F16" s="38">
        <v>3</v>
      </c>
      <c r="G16" s="33"/>
    </row>
    <row r="17" spans="1:11" x14ac:dyDescent="0.25">
      <c r="A17" s="37" t="s">
        <v>317</v>
      </c>
      <c r="B17" s="38">
        <v>4</v>
      </c>
      <c r="C17" s="33" t="s">
        <v>301</v>
      </c>
      <c r="D17" s="33"/>
      <c r="E17" s="37" t="s">
        <v>318</v>
      </c>
      <c r="F17" s="38">
        <v>6</v>
      </c>
      <c r="G17" s="33"/>
    </row>
    <row r="18" spans="1:11" x14ac:dyDescent="0.25">
      <c r="A18" s="37" t="s">
        <v>319</v>
      </c>
      <c r="B18" s="43">
        <f>10*LOG(B17/B16)</f>
        <v>6.0205999132796242</v>
      </c>
      <c r="C18" s="33" t="s">
        <v>320</v>
      </c>
      <c r="D18" s="33"/>
      <c r="E18" s="37" t="s">
        <v>321</v>
      </c>
      <c r="F18" s="43">
        <f>20*LOG(F17/F16)</f>
        <v>6.0205999132796242</v>
      </c>
      <c r="G18" s="33"/>
    </row>
    <row r="19" spans="1:11" x14ac:dyDescent="0.25">
      <c r="A19" s="36" t="s">
        <v>322</v>
      </c>
      <c r="B19" s="45" t="s">
        <v>323</v>
      </c>
      <c r="C19" s="33"/>
      <c r="D19" s="33"/>
      <c r="E19" s="46" t="s">
        <v>324</v>
      </c>
      <c r="F19" s="33"/>
      <c r="G19" s="33"/>
    </row>
    <row r="20" spans="1:11" x14ac:dyDescent="0.25">
      <c r="A20" s="37" t="s">
        <v>325</v>
      </c>
      <c r="B20" s="38">
        <v>1</v>
      </c>
      <c r="C20" s="33" t="s">
        <v>291</v>
      </c>
      <c r="D20" s="33"/>
      <c r="E20" s="37" t="s">
        <v>326</v>
      </c>
      <c r="F20" s="38">
        <v>16</v>
      </c>
      <c r="G20" s="33"/>
    </row>
    <row r="21" spans="1:11" x14ac:dyDescent="0.25">
      <c r="A21" s="37" t="s">
        <v>327</v>
      </c>
      <c r="B21" s="38">
        <v>4</v>
      </c>
      <c r="C21" s="33" t="s">
        <v>291</v>
      </c>
      <c r="D21" s="33"/>
      <c r="E21" s="37" t="s">
        <v>328</v>
      </c>
      <c r="F21" s="38">
        <v>4</v>
      </c>
      <c r="G21" s="33"/>
    </row>
    <row r="22" spans="1:11" x14ac:dyDescent="0.25">
      <c r="A22" s="37" t="s">
        <v>319</v>
      </c>
      <c r="B22" s="43">
        <f>20*LOG(B21/B20)</f>
        <v>12.041199826559248</v>
      </c>
      <c r="C22" s="33" t="s">
        <v>320</v>
      </c>
      <c r="D22" s="33"/>
      <c r="E22" s="37" t="s">
        <v>329</v>
      </c>
      <c r="F22" s="35">
        <f>F20-F21</f>
        <v>12</v>
      </c>
      <c r="G22" s="33"/>
    </row>
    <row r="26" spans="1:11" x14ac:dyDescent="0.25">
      <c r="A26" s="174" t="s">
        <v>330</v>
      </c>
      <c r="B26" s="174"/>
      <c r="C26" s="174"/>
      <c r="D26" s="174"/>
      <c r="E26" s="174"/>
      <c r="F26" s="174"/>
      <c r="G26" s="174"/>
      <c r="H26" s="174"/>
      <c r="I26" s="174"/>
      <c r="J26" s="47"/>
      <c r="K26" s="47"/>
    </row>
    <row r="27" spans="1:11" x14ac:dyDescent="0.25">
      <c r="A27" s="50"/>
      <c r="B27" s="53"/>
      <c r="C27" s="50"/>
      <c r="D27" s="53"/>
      <c r="E27" s="50"/>
      <c r="F27" s="53"/>
      <c r="G27" s="50"/>
      <c r="H27" s="53"/>
      <c r="I27" s="53"/>
      <c r="J27" s="47"/>
      <c r="K27" s="47"/>
    </row>
    <row r="28" spans="1:11" x14ac:dyDescent="0.25">
      <c r="A28" s="175" t="s">
        <v>331</v>
      </c>
      <c r="B28" s="176"/>
      <c r="C28" s="176"/>
      <c r="D28" s="176"/>
      <c r="E28" s="177" t="s">
        <v>332</v>
      </c>
      <c r="F28" s="178"/>
      <c r="G28" s="178"/>
      <c r="H28" s="178"/>
      <c r="I28" s="178"/>
      <c r="J28" s="47"/>
      <c r="K28" s="48" t="s">
        <v>333</v>
      </c>
    </row>
    <row r="29" spans="1:11" x14ac:dyDescent="0.25">
      <c r="A29" s="49" t="s">
        <v>334</v>
      </c>
      <c r="B29" s="54">
        <v>24</v>
      </c>
      <c r="C29" s="49" t="s">
        <v>335</v>
      </c>
      <c r="D29" s="54">
        <v>2</v>
      </c>
      <c r="E29" s="49" t="s">
        <v>336</v>
      </c>
      <c r="F29" s="55">
        <f>B29/D29</f>
        <v>12</v>
      </c>
      <c r="G29" s="51" t="s">
        <v>337</v>
      </c>
      <c r="H29" s="55">
        <f>B29*D29</f>
        <v>48</v>
      </c>
      <c r="I29" s="52" t="s">
        <v>301</v>
      </c>
      <c r="J29" s="47"/>
      <c r="K29" s="47" t="s">
        <v>338</v>
      </c>
    </row>
    <row r="30" spans="1:11" x14ac:dyDescent="0.25">
      <c r="A30" s="49" t="s">
        <v>334</v>
      </c>
      <c r="B30" s="54">
        <v>70</v>
      </c>
      <c r="C30" s="49" t="s">
        <v>339</v>
      </c>
      <c r="D30" s="54">
        <v>612</v>
      </c>
      <c r="E30" s="49" t="s">
        <v>340</v>
      </c>
      <c r="F30" s="55">
        <f>B30/D30</f>
        <v>0.11437908496732026</v>
      </c>
      <c r="G30" s="51" t="s">
        <v>341</v>
      </c>
      <c r="H30" s="55">
        <f>B30^2/D30</f>
        <v>8.0065359477124183</v>
      </c>
      <c r="I30" s="52" t="s">
        <v>301</v>
      </c>
      <c r="J30" s="47"/>
      <c r="K30" s="47" t="s">
        <v>342</v>
      </c>
    </row>
    <row r="31" spans="1:11" x14ac:dyDescent="0.25">
      <c r="A31" s="49" t="s">
        <v>334</v>
      </c>
      <c r="B31" s="54">
        <v>70</v>
      </c>
      <c r="C31" s="49" t="s">
        <v>343</v>
      </c>
      <c r="D31" s="54">
        <v>100</v>
      </c>
      <c r="E31" s="49" t="s">
        <v>344</v>
      </c>
      <c r="F31" s="56">
        <f>B31^2/D31</f>
        <v>49</v>
      </c>
      <c r="G31" s="51" t="s">
        <v>345</v>
      </c>
      <c r="H31" s="55">
        <f>D31/B31</f>
        <v>1.4285714285714286</v>
      </c>
      <c r="I31" s="52" t="s">
        <v>346</v>
      </c>
      <c r="J31" s="47"/>
      <c r="K31" s="47" t="s">
        <v>347</v>
      </c>
    </row>
    <row r="32" spans="1:11" x14ac:dyDescent="0.25">
      <c r="A32" s="49" t="s">
        <v>348</v>
      </c>
      <c r="B32" s="54">
        <v>2</v>
      </c>
      <c r="C32" s="49" t="s">
        <v>349</v>
      </c>
      <c r="D32" s="54">
        <v>2</v>
      </c>
      <c r="E32" s="49" t="s">
        <v>350</v>
      </c>
      <c r="F32" s="55">
        <f>B32*D32</f>
        <v>4</v>
      </c>
      <c r="G32" s="51" t="s">
        <v>351</v>
      </c>
      <c r="H32" s="55">
        <f>B32^2*D32</f>
        <v>8</v>
      </c>
      <c r="I32" s="52" t="s">
        <v>301</v>
      </c>
      <c r="J32" s="47"/>
      <c r="K32" s="47" t="s">
        <v>352</v>
      </c>
    </row>
    <row r="33" spans="1:11" x14ac:dyDescent="0.25">
      <c r="A33" s="49" t="s">
        <v>353</v>
      </c>
      <c r="B33" s="54">
        <v>300</v>
      </c>
      <c r="C33" s="49" t="s">
        <v>354</v>
      </c>
      <c r="D33" s="54">
        <v>4</v>
      </c>
      <c r="E33" s="49" t="s">
        <v>340</v>
      </c>
      <c r="F33" s="55">
        <f>SQRT(B33/D33)</f>
        <v>8.6602540378443873</v>
      </c>
      <c r="G33" s="51" t="s">
        <v>355</v>
      </c>
      <c r="H33" s="55">
        <f>SQRT(B33*D33)</f>
        <v>34.641016151377549</v>
      </c>
      <c r="I33" s="52" t="s">
        <v>291</v>
      </c>
      <c r="J33" s="47"/>
      <c r="K33" s="47" t="s">
        <v>356</v>
      </c>
    </row>
    <row r="34" spans="1:11" x14ac:dyDescent="0.25">
      <c r="A34" s="49" t="s">
        <v>353</v>
      </c>
      <c r="B34" s="54">
        <v>1</v>
      </c>
      <c r="C34" s="49" t="s">
        <v>357</v>
      </c>
      <c r="D34" s="54">
        <v>0.01</v>
      </c>
      <c r="E34" s="49" t="s">
        <v>336</v>
      </c>
      <c r="F34" s="57">
        <f>B34/D34^2</f>
        <v>10000</v>
      </c>
      <c r="G34" s="51" t="s">
        <v>358</v>
      </c>
      <c r="H34" s="55">
        <f>B34/D34</f>
        <v>100</v>
      </c>
      <c r="I34" s="52" t="s">
        <v>291</v>
      </c>
      <c r="J34" s="47"/>
      <c r="K34" s="47" t="s">
        <v>359</v>
      </c>
    </row>
  </sheetData>
  <mergeCells count="3">
    <mergeCell ref="A26:I26"/>
    <mergeCell ref="A28:D28"/>
    <mergeCell ref="E28:I28"/>
  </mergeCell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6"/>
  <sheetViews>
    <sheetView view="pageLayout" topLeftCell="A61" zoomScale="150" zoomScaleNormal="150" zoomScalePageLayoutView="150" workbookViewId="0">
      <selection activeCell="C55" sqref="C55"/>
    </sheetView>
  </sheetViews>
  <sheetFormatPr defaultColWidth="8.85546875" defaultRowHeight="15" x14ac:dyDescent="0.25"/>
  <cols>
    <col min="1" max="1" width="16.85546875" customWidth="1"/>
    <col min="2" max="2" width="51.7109375" customWidth="1"/>
    <col min="3" max="3" width="14" customWidth="1"/>
    <col min="4" max="4" width="27.140625" customWidth="1"/>
  </cols>
  <sheetData>
    <row r="1" spans="1:3" ht="20.25" x14ac:dyDescent="0.3">
      <c r="A1" s="58"/>
      <c r="B1" s="64" t="s">
        <v>374</v>
      </c>
      <c r="C1" s="58"/>
    </row>
    <row r="2" spans="1:3" ht="20.25" x14ac:dyDescent="0.3">
      <c r="A2" s="77" t="s">
        <v>375</v>
      </c>
      <c r="B2" s="64" t="s">
        <v>14</v>
      </c>
      <c r="C2" s="58"/>
    </row>
    <row r="3" spans="1:3" ht="20.25" x14ac:dyDescent="0.3">
      <c r="A3" s="77" t="s">
        <v>375</v>
      </c>
      <c r="B3" s="64" t="s">
        <v>15</v>
      </c>
      <c r="C3" s="58"/>
    </row>
    <row r="4" spans="1:3" x14ac:dyDescent="0.25">
      <c r="A4" s="83" t="s">
        <v>376</v>
      </c>
      <c r="B4" s="59"/>
      <c r="C4" s="65"/>
    </row>
    <row r="5" spans="1:3" x14ac:dyDescent="0.25">
      <c r="A5" s="71" t="s">
        <v>360</v>
      </c>
      <c r="B5" s="73"/>
      <c r="C5" s="58"/>
    </row>
    <row r="6" spans="1:3" x14ac:dyDescent="0.25">
      <c r="A6" s="71" t="s">
        <v>361</v>
      </c>
      <c r="B6" s="59"/>
      <c r="C6" s="58"/>
    </row>
    <row r="7" spans="1:3" x14ac:dyDescent="0.25">
      <c r="A7" s="71" t="s">
        <v>362</v>
      </c>
      <c r="B7" s="59"/>
      <c r="C7" s="58"/>
    </row>
    <row r="8" spans="1:3" x14ac:dyDescent="0.25">
      <c r="A8" s="71" t="s">
        <v>363</v>
      </c>
      <c r="B8" s="59"/>
      <c r="C8" s="58"/>
    </row>
    <row r="9" spans="1:3" x14ac:dyDescent="0.25">
      <c r="A9" s="72" t="s">
        <v>456</v>
      </c>
      <c r="B9" s="74"/>
      <c r="C9" s="58"/>
    </row>
    <row r="10" spans="1:3" x14ac:dyDescent="0.25">
      <c r="A10" s="71" t="s">
        <v>364</v>
      </c>
      <c r="B10" s="59"/>
      <c r="C10" s="58"/>
    </row>
    <row r="11" spans="1:3" x14ac:dyDescent="0.25">
      <c r="A11" s="71" t="s">
        <v>365</v>
      </c>
      <c r="B11" s="75"/>
      <c r="C11" s="58"/>
    </row>
    <row r="12" spans="1:3" x14ac:dyDescent="0.25">
      <c r="A12" s="71" t="s">
        <v>366</v>
      </c>
      <c r="B12" s="75"/>
      <c r="C12" s="58"/>
    </row>
    <row r="13" spans="1:3" x14ac:dyDescent="0.25">
      <c r="A13" s="71" t="s">
        <v>367</v>
      </c>
      <c r="B13" s="75"/>
      <c r="C13" s="58"/>
    </row>
    <row r="14" spans="1:3" x14ac:dyDescent="0.25">
      <c r="A14" s="71"/>
      <c r="B14" s="75"/>
      <c r="C14" s="58"/>
    </row>
    <row r="16" spans="1:3" x14ac:dyDescent="0.25">
      <c r="A16" s="68" t="s">
        <v>368</v>
      </c>
      <c r="B16" s="58"/>
      <c r="C16" s="58"/>
    </row>
    <row r="17" spans="1:4" ht="25.5" x14ac:dyDescent="0.25">
      <c r="A17" s="78" t="s">
        <v>391</v>
      </c>
      <c r="B17" s="78" t="s">
        <v>32</v>
      </c>
      <c r="C17" s="61" t="s">
        <v>378</v>
      </c>
      <c r="D17" s="78" t="s">
        <v>369</v>
      </c>
    </row>
    <row r="18" spans="1:4" x14ac:dyDescent="0.25">
      <c r="A18" s="76"/>
      <c r="B18" s="79"/>
      <c r="C18" s="3"/>
      <c r="D18" s="80"/>
    </row>
    <row r="19" spans="1:4" x14ac:dyDescent="0.25">
      <c r="A19" s="76"/>
      <c r="B19" s="79"/>
      <c r="C19" s="3"/>
      <c r="D19" s="80"/>
    </row>
    <row r="20" spans="1:4" x14ac:dyDescent="0.25">
      <c r="A20" s="76"/>
      <c r="B20" s="79"/>
      <c r="C20" s="3"/>
      <c r="D20" s="80"/>
    </row>
    <row r="21" spans="1:4" x14ac:dyDescent="0.25">
      <c r="A21" s="76"/>
      <c r="B21" s="79"/>
      <c r="C21" s="3"/>
      <c r="D21" s="80"/>
    </row>
    <row r="22" spans="1:4" x14ac:dyDescent="0.25">
      <c r="A22" s="76"/>
      <c r="B22" s="79"/>
      <c r="C22" s="3"/>
      <c r="D22" s="80"/>
    </row>
    <row r="23" spans="1:4" x14ac:dyDescent="0.25">
      <c r="A23" s="76"/>
      <c r="B23" s="79"/>
      <c r="C23" s="3"/>
      <c r="D23" s="75"/>
    </row>
    <row r="24" spans="1:4" x14ac:dyDescent="0.25">
      <c r="A24" s="63"/>
      <c r="B24" s="60"/>
      <c r="D24" s="67"/>
    </row>
    <row r="25" spans="1:4" x14ac:dyDescent="0.25">
      <c r="A25" s="69" t="s">
        <v>389</v>
      </c>
      <c r="B25" s="67"/>
      <c r="D25" s="67"/>
    </row>
    <row r="26" spans="1:4" ht="25.5" x14ac:dyDescent="0.25">
      <c r="A26" s="78" t="s">
        <v>392</v>
      </c>
      <c r="B26" s="78" t="s">
        <v>32</v>
      </c>
      <c r="C26" s="61" t="s">
        <v>378</v>
      </c>
      <c r="D26" s="78" t="s">
        <v>369</v>
      </c>
    </row>
    <row r="27" spans="1:4" x14ac:dyDescent="0.25">
      <c r="A27" s="78"/>
      <c r="B27" s="78"/>
      <c r="C27" s="61"/>
      <c r="D27" s="78"/>
    </row>
    <row r="28" spans="1:4" x14ac:dyDescent="0.25">
      <c r="A28" s="78"/>
      <c r="B28" s="78"/>
      <c r="C28" s="61"/>
      <c r="D28" s="78"/>
    </row>
    <row r="29" spans="1:4" x14ac:dyDescent="0.25">
      <c r="A29" s="78"/>
      <c r="B29" s="78"/>
      <c r="C29" s="61"/>
      <c r="D29" s="78"/>
    </row>
    <row r="30" spans="1:4" x14ac:dyDescent="0.25">
      <c r="A30" s="78"/>
      <c r="B30" s="78"/>
      <c r="C30" s="61"/>
      <c r="D30" s="78"/>
    </row>
    <row r="31" spans="1:4" x14ac:dyDescent="0.25">
      <c r="A31" s="76"/>
      <c r="B31" s="81"/>
      <c r="C31" s="3"/>
      <c r="D31" s="82"/>
    </row>
    <row r="32" spans="1:4" x14ac:dyDescent="0.25">
      <c r="A32" s="62"/>
      <c r="B32" s="79"/>
      <c r="C32" s="3"/>
      <c r="D32" s="80"/>
    </row>
    <row r="33" spans="1:4" x14ac:dyDescent="0.25">
      <c r="A33" s="63"/>
      <c r="B33" s="70"/>
      <c r="D33" s="60"/>
    </row>
    <row r="34" spans="1:4" x14ac:dyDescent="0.25">
      <c r="A34" s="69" t="s">
        <v>390</v>
      </c>
      <c r="B34" s="60"/>
      <c r="D34" s="67"/>
    </row>
    <row r="35" spans="1:4" ht="25.5" x14ac:dyDescent="0.25">
      <c r="A35" s="78" t="s">
        <v>391</v>
      </c>
      <c r="B35" s="61" t="s">
        <v>32</v>
      </c>
      <c r="C35" s="61" t="s">
        <v>378</v>
      </c>
      <c r="D35" s="78" t="s">
        <v>369</v>
      </c>
    </row>
    <row r="36" spans="1:4" x14ac:dyDescent="0.25">
      <c r="A36" s="78"/>
      <c r="B36" s="61"/>
      <c r="C36" s="61"/>
      <c r="D36" s="78"/>
    </row>
    <row r="37" spans="1:4" x14ac:dyDescent="0.25">
      <c r="A37" s="78"/>
      <c r="B37" s="61"/>
      <c r="C37" s="61"/>
      <c r="D37" s="78"/>
    </row>
    <row r="38" spans="1:4" x14ac:dyDescent="0.25">
      <c r="A38" s="78"/>
      <c r="B38" s="61"/>
      <c r="C38" s="61"/>
      <c r="D38" s="78"/>
    </row>
    <row r="39" spans="1:4" x14ac:dyDescent="0.25">
      <c r="A39" s="78"/>
      <c r="B39" s="61"/>
      <c r="C39" s="61"/>
      <c r="D39" s="78"/>
    </row>
    <row r="40" spans="1:4" x14ac:dyDescent="0.25">
      <c r="A40" s="62"/>
      <c r="B40" s="80"/>
      <c r="C40" s="3"/>
      <c r="D40" s="75"/>
    </row>
    <row r="41" spans="1:4" x14ac:dyDescent="0.25">
      <c r="A41" s="62"/>
      <c r="B41" s="80"/>
      <c r="C41" s="3"/>
      <c r="D41" s="75"/>
    </row>
    <row r="42" spans="1:4" x14ac:dyDescent="0.25">
      <c r="A42" s="75"/>
      <c r="B42" s="80"/>
      <c r="C42" s="75"/>
      <c r="D42" s="3"/>
    </row>
    <row r="43" spans="1:4" x14ac:dyDescent="0.25">
      <c r="A43" s="180" t="s">
        <v>377</v>
      </c>
      <c r="B43" s="179"/>
      <c r="C43" s="179"/>
    </row>
    <row r="44" spans="1:4" x14ac:dyDescent="0.25">
      <c r="A44" s="179"/>
      <c r="B44" s="179"/>
      <c r="C44" s="179"/>
    </row>
    <row r="46" spans="1:4" x14ac:dyDescent="0.25">
      <c r="A46" s="68" t="s">
        <v>370</v>
      </c>
      <c r="B46" s="58"/>
      <c r="C46" s="58"/>
    </row>
    <row r="47" spans="1:4" x14ac:dyDescent="0.25">
      <c r="A47" s="179" t="s">
        <v>371</v>
      </c>
      <c r="B47" s="179"/>
      <c r="C47" s="179"/>
    </row>
    <row r="48" spans="1:4" x14ac:dyDescent="0.25">
      <c r="A48" s="179"/>
      <c r="B48" s="179"/>
      <c r="C48" s="179"/>
    </row>
    <row r="49" spans="1:3" x14ac:dyDescent="0.25">
      <c r="A49" s="181"/>
      <c r="B49" s="181"/>
      <c r="C49" s="181"/>
    </row>
    <row r="50" spans="1:3" x14ac:dyDescent="0.25">
      <c r="A50" s="181"/>
      <c r="B50" s="181"/>
      <c r="C50" s="181"/>
    </row>
    <row r="53" spans="1:3" x14ac:dyDescent="0.25">
      <c r="A53" s="179" t="s">
        <v>372</v>
      </c>
      <c r="B53" s="179"/>
      <c r="C53" s="179"/>
    </row>
    <row r="54" spans="1:3" x14ac:dyDescent="0.25">
      <c r="A54" s="179"/>
      <c r="B54" s="179"/>
      <c r="C54" s="179"/>
    </row>
    <row r="56" spans="1:3" x14ac:dyDescent="0.25">
      <c r="A56" s="58" t="s">
        <v>373</v>
      </c>
      <c r="B56" s="58"/>
      <c r="C56" s="66"/>
    </row>
  </sheetData>
  <mergeCells count="4">
    <mergeCell ref="A47:C48"/>
    <mergeCell ref="A53:C54"/>
    <mergeCell ref="A43:C44"/>
    <mergeCell ref="A49:C50"/>
  </mergeCells>
  <pageMargins left="0.7" right="0.7" top="0.75" bottom="0.75" header="0.3" footer="0.3"/>
  <pageSetup scale="79" orientation="portrait" verticalDpi="150" r:id="rId1"/>
  <headerFooter>
    <oddFooter>&amp;Ccopyright 2011-14 The Association for Quality in Audio Visual Technology, Inc.</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topLeftCell="A2" zoomScale="150" zoomScaleNormal="150" zoomScalePageLayoutView="150" workbookViewId="0">
      <selection activeCell="C5" sqref="C5"/>
    </sheetView>
  </sheetViews>
  <sheetFormatPr defaultColWidth="8.85546875" defaultRowHeight="15" x14ac:dyDescent="0.25"/>
  <cols>
    <col min="1" max="1" width="18.140625" customWidth="1"/>
    <col min="2" max="2" width="53.7109375" customWidth="1"/>
    <col min="3" max="3" width="45.7109375" customWidth="1"/>
  </cols>
  <sheetData>
    <row r="1" spans="1:3" x14ac:dyDescent="0.25">
      <c r="A1" s="1" t="s">
        <v>4</v>
      </c>
    </row>
    <row r="2" spans="1:3" x14ac:dyDescent="0.25">
      <c r="A2" s="23" t="s">
        <v>209</v>
      </c>
      <c r="B2" s="3"/>
    </row>
    <row r="3" spans="1:3" x14ac:dyDescent="0.25">
      <c r="A3" s="23" t="s">
        <v>208</v>
      </c>
      <c r="B3" s="3"/>
    </row>
    <row r="4" spans="1:3" x14ac:dyDescent="0.25">
      <c r="A4" s="1"/>
    </row>
    <row r="5" spans="1:3" x14ac:dyDescent="0.25">
      <c r="A5" s="2" t="s">
        <v>31</v>
      </c>
      <c r="B5" s="2" t="s">
        <v>32</v>
      </c>
      <c r="C5" s="2" t="s">
        <v>235</v>
      </c>
    </row>
    <row r="6" spans="1:3" x14ac:dyDescent="0.25">
      <c r="A6" s="6">
        <v>1.1000000000000001</v>
      </c>
      <c r="B6" s="5" t="s">
        <v>23</v>
      </c>
      <c r="C6" s="5"/>
    </row>
    <row r="7" spans="1:3" x14ac:dyDescent="0.25">
      <c r="A7" s="6">
        <v>1.2</v>
      </c>
      <c r="B7" s="5" t="s">
        <v>24</v>
      </c>
      <c r="C7" s="5"/>
    </row>
    <row r="8" spans="1:3" x14ac:dyDescent="0.25">
      <c r="A8" s="6">
        <v>1.3</v>
      </c>
      <c r="B8" s="5" t="s">
        <v>25</v>
      </c>
      <c r="C8" s="5"/>
    </row>
    <row r="9" spans="1:3" x14ac:dyDescent="0.25">
      <c r="A9" s="6">
        <v>1.4</v>
      </c>
      <c r="B9" s="5" t="s">
        <v>26</v>
      </c>
      <c r="C9" s="5"/>
    </row>
    <row r="10" spans="1:3" ht="26.25" x14ac:dyDescent="0.25">
      <c r="A10" s="6">
        <v>1.5</v>
      </c>
      <c r="B10" s="5" t="s">
        <v>27</v>
      </c>
      <c r="C10" s="5"/>
    </row>
    <row r="11" spans="1:3" ht="39" x14ac:dyDescent="0.25">
      <c r="A11" s="6">
        <v>1.6</v>
      </c>
      <c r="B11" s="5" t="s">
        <v>28</v>
      </c>
      <c r="C11" s="5"/>
    </row>
    <row r="12" spans="1:3" ht="26.25" x14ac:dyDescent="0.25">
      <c r="A12" s="6">
        <v>1.7</v>
      </c>
      <c r="B12" s="5" t="s">
        <v>29</v>
      </c>
      <c r="C12" s="5"/>
    </row>
    <row r="13" spans="1:3" ht="26.25" x14ac:dyDescent="0.25">
      <c r="A13" s="6">
        <v>1.8</v>
      </c>
      <c r="B13" s="5" t="s">
        <v>30</v>
      </c>
      <c r="C13" s="5"/>
    </row>
  </sheetData>
  <pageMargins left="0.7" right="0.7" top="0.75" bottom="0.75" header="0.3" footer="0.3"/>
  <pageSetup scale="75" orientation="portrait" verticalDpi="15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workbookViewId="0">
      <selection activeCell="B37" sqref="B37"/>
    </sheetView>
  </sheetViews>
  <sheetFormatPr defaultColWidth="8.85546875" defaultRowHeight="15" x14ac:dyDescent="0.25"/>
  <cols>
    <col min="1" max="1" width="18" customWidth="1"/>
    <col min="2" max="2" width="63.85546875" customWidth="1"/>
    <col min="3" max="3" width="36.42578125" customWidth="1"/>
  </cols>
  <sheetData>
    <row r="1" spans="1:3" x14ac:dyDescent="0.25">
      <c r="A1" s="1" t="s">
        <v>259</v>
      </c>
    </row>
    <row r="2" spans="1:3" x14ac:dyDescent="0.25">
      <c r="A2" s="23" t="s">
        <v>262</v>
      </c>
      <c r="B2" s="3"/>
    </row>
    <row r="3" spans="1:3" x14ac:dyDescent="0.25">
      <c r="A3" s="23" t="s">
        <v>261</v>
      </c>
      <c r="B3" s="3"/>
    </row>
    <row r="5" spans="1:3" x14ac:dyDescent="0.25">
      <c r="A5" s="31" t="s">
        <v>265</v>
      </c>
      <c r="B5" s="31" t="s">
        <v>263</v>
      </c>
      <c r="C5" s="31" t="s">
        <v>264</v>
      </c>
    </row>
    <row r="6" spans="1:3" x14ac:dyDescent="0.25">
      <c r="A6" s="25"/>
      <c r="B6" s="25"/>
      <c r="C6" s="25"/>
    </row>
    <row r="7" spans="1:3" x14ac:dyDescent="0.25">
      <c r="A7" s="25"/>
      <c r="B7" s="25"/>
      <c r="C7" s="25"/>
    </row>
    <row r="8" spans="1:3" x14ac:dyDescent="0.25">
      <c r="A8" s="25"/>
      <c r="B8" s="25"/>
      <c r="C8" s="25"/>
    </row>
    <row r="9" spans="1:3" x14ac:dyDescent="0.25">
      <c r="A9" s="25"/>
      <c r="B9" s="25"/>
      <c r="C9" s="25"/>
    </row>
    <row r="10" spans="1:3" x14ac:dyDescent="0.25">
      <c r="A10" s="25"/>
      <c r="B10" s="25"/>
      <c r="C10" s="25"/>
    </row>
    <row r="11" spans="1:3" x14ac:dyDescent="0.25">
      <c r="A11" s="25"/>
      <c r="B11" s="25"/>
      <c r="C11" s="25"/>
    </row>
    <row r="12" spans="1:3" x14ac:dyDescent="0.25">
      <c r="A12" s="25"/>
      <c r="B12" s="25"/>
      <c r="C12" s="25"/>
    </row>
    <row r="13" spans="1:3" x14ac:dyDescent="0.25">
      <c r="A13" s="25"/>
      <c r="B13" s="25"/>
      <c r="C13" s="25"/>
    </row>
    <row r="14" spans="1:3" x14ac:dyDescent="0.25">
      <c r="A14" s="25"/>
      <c r="B14" s="25"/>
      <c r="C14" s="25"/>
    </row>
    <row r="15" spans="1:3" x14ac:dyDescent="0.25">
      <c r="A15" s="25"/>
      <c r="B15" s="25"/>
      <c r="C15" s="25"/>
    </row>
    <row r="16" spans="1:3" x14ac:dyDescent="0.25">
      <c r="A16" s="25"/>
      <c r="B16" s="25"/>
      <c r="C16" s="25"/>
    </row>
    <row r="17" spans="1:3" x14ac:dyDescent="0.25">
      <c r="A17" s="25"/>
      <c r="B17" s="25"/>
      <c r="C17" s="25"/>
    </row>
    <row r="18" spans="1:3" x14ac:dyDescent="0.25">
      <c r="A18" s="25"/>
      <c r="B18" s="25"/>
      <c r="C18" s="25"/>
    </row>
    <row r="19" spans="1:3" x14ac:dyDescent="0.25">
      <c r="A19" s="25"/>
      <c r="B19" s="25"/>
      <c r="C19" s="25"/>
    </row>
    <row r="20" spans="1:3" x14ac:dyDescent="0.25">
      <c r="A20" s="25"/>
      <c r="B20" s="25"/>
      <c r="C20" s="25"/>
    </row>
    <row r="21" spans="1:3" x14ac:dyDescent="0.25">
      <c r="A21" s="25"/>
      <c r="B21" s="25"/>
      <c r="C21" s="25"/>
    </row>
    <row r="22" spans="1:3" x14ac:dyDescent="0.25">
      <c r="A22" s="25"/>
      <c r="B22" s="25"/>
      <c r="C22" s="25"/>
    </row>
    <row r="23" spans="1:3" x14ac:dyDescent="0.25">
      <c r="A23" s="25"/>
      <c r="B23" s="25"/>
      <c r="C23" s="25"/>
    </row>
    <row r="24" spans="1:3" x14ac:dyDescent="0.25">
      <c r="A24" s="25"/>
      <c r="B24" s="25"/>
      <c r="C24" s="25"/>
    </row>
    <row r="25" spans="1:3" x14ac:dyDescent="0.25">
      <c r="A25" s="25"/>
      <c r="B25" s="25"/>
      <c r="C25" s="25"/>
    </row>
    <row r="26" spans="1:3" x14ac:dyDescent="0.25">
      <c r="A26" s="25"/>
      <c r="B26" s="25"/>
      <c r="C26" s="25"/>
    </row>
    <row r="27" spans="1:3" x14ac:dyDescent="0.25">
      <c r="A27" s="25"/>
      <c r="B27" s="25"/>
      <c r="C27" s="25"/>
    </row>
    <row r="28" spans="1:3" x14ac:dyDescent="0.25">
      <c r="A28" s="25"/>
      <c r="B28" s="25"/>
      <c r="C28" s="25"/>
    </row>
    <row r="29" spans="1:3" x14ac:dyDescent="0.25">
      <c r="A29" s="25"/>
      <c r="B29" s="25"/>
      <c r="C29" s="25"/>
    </row>
    <row r="30" spans="1:3" x14ac:dyDescent="0.25">
      <c r="A30" s="25"/>
      <c r="B30" s="25"/>
      <c r="C30" s="25"/>
    </row>
    <row r="31" spans="1:3" x14ac:dyDescent="0.25">
      <c r="A31" s="25"/>
      <c r="B31" s="25"/>
      <c r="C31" s="25"/>
    </row>
    <row r="32" spans="1:3" x14ac:dyDescent="0.25">
      <c r="A32" s="25"/>
      <c r="B32" s="25"/>
      <c r="C32" s="25"/>
    </row>
    <row r="33" spans="1:3" x14ac:dyDescent="0.25">
      <c r="A33" s="25"/>
      <c r="B33" s="25"/>
      <c r="C33" s="25"/>
    </row>
    <row r="34" spans="1:3" x14ac:dyDescent="0.25">
      <c r="A34" s="25"/>
      <c r="B34" s="25"/>
      <c r="C34" s="25"/>
    </row>
    <row r="35" spans="1:3" x14ac:dyDescent="0.25">
      <c r="A35" s="25"/>
      <c r="B35" s="25"/>
      <c r="C35" s="25"/>
    </row>
  </sheetData>
  <pageMargins left="0.7" right="0.7" top="0.75" bottom="0.75" header="0.3" footer="0.3"/>
  <pageSetup scale="74" orientation="portrait" verticalDpi="15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workbookViewId="0">
      <selection activeCell="C12" sqref="C12"/>
    </sheetView>
  </sheetViews>
  <sheetFormatPr defaultColWidth="8.85546875" defaultRowHeight="15" x14ac:dyDescent="0.25"/>
  <cols>
    <col min="1" max="1" width="18.140625" customWidth="1"/>
    <col min="2" max="2" width="31.140625" customWidth="1"/>
    <col min="3" max="3" width="42" customWidth="1"/>
  </cols>
  <sheetData>
    <row r="1" spans="1:3" x14ac:dyDescent="0.25">
      <c r="A1" s="1" t="s">
        <v>266</v>
      </c>
    </row>
    <row r="2" spans="1:3" x14ac:dyDescent="0.25">
      <c r="A2" s="1" t="s">
        <v>268</v>
      </c>
    </row>
    <row r="3" spans="1:3" x14ac:dyDescent="0.25">
      <c r="A3" s="1" t="s">
        <v>273</v>
      </c>
    </row>
    <row r="5" spans="1:3" x14ac:dyDescent="0.25">
      <c r="A5" s="23" t="s">
        <v>209</v>
      </c>
      <c r="B5" s="3"/>
      <c r="C5" t="s">
        <v>272</v>
      </c>
    </row>
    <row r="6" spans="1:3" x14ac:dyDescent="0.25">
      <c r="A6" s="23" t="s">
        <v>269</v>
      </c>
      <c r="B6" s="3"/>
    </row>
    <row r="8" spans="1:3" x14ac:dyDescent="0.25">
      <c r="A8" s="2" t="s">
        <v>270</v>
      </c>
      <c r="B8" s="2" t="s">
        <v>271</v>
      </c>
      <c r="C8" s="2" t="s">
        <v>274</v>
      </c>
    </row>
    <row r="9" spans="1:3" x14ac:dyDescent="0.25">
      <c r="A9" s="3"/>
      <c r="B9" s="3"/>
      <c r="C9" s="3"/>
    </row>
    <row r="10" spans="1:3" x14ac:dyDescent="0.25">
      <c r="A10" s="3"/>
      <c r="B10" s="3"/>
      <c r="C10" s="3"/>
    </row>
    <row r="11" spans="1:3" x14ac:dyDescent="0.25">
      <c r="A11" s="3"/>
      <c r="B11" s="3"/>
      <c r="C11" s="3"/>
    </row>
    <row r="12" spans="1:3" x14ac:dyDescent="0.25">
      <c r="A12" s="3"/>
      <c r="B12" s="3"/>
      <c r="C12" s="3"/>
    </row>
    <row r="13" spans="1:3" x14ac:dyDescent="0.25">
      <c r="A13" s="3"/>
      <c r="B13" s="3"/>
      <c r="C13" s="3"/>
    </row>
    <row r="14" spans="1:3" x14ac:dyDescent="0.25">
      <c r="A14" s="3"/>
      <c r="B14" s="3"/>
      <c r="C14" s="3"/>
    </row>
    <row r="15" spans="1:3" x14ac:dyDescent="0.25">
      <c r="A15" s="3"/>
      <c r="B15" s="3"/>
      <c r="C15" s="3"/>
    </row>
    <row r="16" spans="1:3" x14ac:dyDescent="0.25">
      <c r="A16" s="3"/>
      <c r="B16" s="3"/>
      <c r="C16" s="3"/>
    </row>
    <row r="17" spans="1:3" x14ac:dyDescent="0.25">
      <c r="A17" s="3"/>
      <c r="B17" s="3"/>
      <c r="C17" s="3"/>
    </row>
    <row r="18" spans="1:3" x14ac:dyDescent="0.25">
      <c r="A18" s="3"/>
      <c r="B18" s="3"/>
      <c r="C18" s="3"/>
    </row>
    <row r="19" spans="1:3" x14ac:dyDescent="0.25">
      <c r="A19" s="3"/>
      <c r="B19" s="3"/>
      <c r="C19" s="3"/>
    </row>
    <row r="20" spans="1:3" x14ac:dyDescent="0.25">
      <c r="A20" s="3"/>
      <c r="B20" s="3"/>
      <c r="C20" s="3"/>
    </row>
    <row r="21" spans="1:3" x14ac:dyDescent="0.25">
      <c r="A21" s="3"/>
      <c r="B21" s="3"/>
      <c r="C21" s="3"/>
    </row>
    <row r="22" spans="1:3" x14ac:dyDescent="0.25">
      <c r="A22" s="3"/>
      <c r="B22" s="3"/>
      <c r="C22" s="3"/>
    </row>
    <row r="23" spans="1:3" x14ac:dyDescent="0.25">
      <c r="A23" s="3"/>
      <c r="B23" s="3"/>
      <c r="C23" s="3"/>
    </row>
    <row r="24" spans="1:3" x14ac:dyDescent="0.25">
      <c r="A24" s="3"/>
      <c r="B24" s="3"/>
      <c r="C24" s="3"/>
    </row>
    <row r="25" spans="1:3" x14ac:dyDescent="0.25">
      <c r="A25" s="3"/>
      <c r="B25" s="3"/>
      <c r="C25" s="3"/>
    </row>
    <row r="26" spans="1:3" x14ac:dyDescent="0.25">
      <c r="A26" s="3"/>
      <c r="B26" s="3"/>
      <c r="C26" s="3"/>
    </row>
    <row r="27" spans="1:3" x14ac:dyDescent="0.25">
      <c r="A27" s="3"/>
      <c r="B27" s="3"/>
      <c r="C27" s="3"/>
    </row>
    <row r="28" spans="1:3" x14ac:dyDescent="0.25">
      <c r="A28" s="3"/>
      <c r="B28" s="3"/>
      <c r="C28" s="3"/>
    </row>
    <row r="29" spans="1:3" x14ac:dyDescent="0.25">
      <c r="A29" s="3"/>
      <c r="B29" s="3"/>
      <c r="C29" s="3"/>
    </row>
    <row r="30" spans="1:3" x14ac:dyDescent="0.25">
      <c r="A30" s="3"/>
      <c r="B30" s="3"/>
      <c r="C30" s="3"/>
    </row>
    <row r="31" spans="1:3" x14ac:dyDescent="0.25">
      <c r="A31" s="3"/>
      <c r="B31" s="3"/>
      <c r="C31" s="3"/>
    </row>
    <row r="32" spans="1:3" x14ac:dyDescent="0.25">
      <c r="A32" s="3"/>
      <c r="B32" s="3"/>
      <c r="C32" s="3"/>
    </row>
    <row r="33" spans="1:3" x14ac:dyDescent="0.25">
      <c r="A33" s="3"/>
      <c r="B33" s="3"/>
      <c r="C33" s="3"/>
    </row>
    <row r="34" spans="1:3" x14ac:dyDescent="0.25">
      <c r="A34" s="3"/>
      <c r="B34" s="3"/>
      <c r="C34" s="3"/>
    </row>
    <row r="35" spans="1:3" x14ac:dyDescent="0.25">
      <c r="A35" s="3"/>
      <c r="B35" s="3"/>
      <c r="C35" s="3"/>
    </row>
  </sheetData>
  <pageMargins left="0.7" right="0.7" top="0.75" bottom="0.75" header="0.3" footer="0.3"/>
  <pageSetup scale="74" orientation="portrait" verticalDpi="15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zoomScaleNormal="100" workbookViewId="0">
      <selection activeCell="C63" sqref="C63"/>
    </sheetView>
  </sheetViews>
  <sheetFormatPr defaultColWidth="8.85546875" defaultRowHeight="15" x14ac:dyDescent="0.25"/>
  <cols>
    <col min="1" max="1" width="19.28515625" customWidth="1"/>
    <col min="2" max="2" width="58.7109375" customWidth="1"/>
    <col min="3" max="3" width="36" customWidth="1"/>
  </cols>
  <sheetData>
    <row r="1" spans="1:3" x14ac:dyDescent="0.25">
      <c r="A1" s="1" t="s">
        <v>33</v>
      </c>
    </row>
    <row r="2" spans="1:3" x14ac:dyDescent="0.25">
      <c r="A2" s="23" t="s">
        <v>209</v>
      </c>
      <c r="B2" s="3"/>
    </row>
    <row r="3" spans="1:3" x14ac:dyDescent="0.25">
      <c r="A3" s="23" t="s">
        <v>208</v>
      </c>
      <c r="B3" s="3"/>
    </row>
    <row r="5" spans="1:3" x14ac:dyDescent="0.25">
      <c r="A5" s="2" t="s">
        <v>31</v>
      </c>
      <c r="B5" s="2" t="s">
        <v>32</v>
      </c>
      <c r="C5" s="2" t="s">
        <v>235</v>
      </c>
    </row>
    <row r="6" spans="1:3" x14ac:dyDescent="0.25">
      <c r="A6" s="8">
        <v>2.1</v>
      </c>
      <c r="B6" s="9" t="s">
        <v>34</v>
      </c>
      <c r="C6" s="10"/>
    </row>
    <row r="7" spans="1:3" x14ac:dyDescent="0.25">
      <c r="A7" s="11" t="s">
        <v>35</v>
      </c>
      <c r="B7" s="9" t="s">
        <v>36</v>
      </c>
      <c r="C7" s="10" t="s">
        <v>37</v>
      </c>
    </row>
    <row r="8" spans="1:3" x14ac:dyDescent="0.25">
      <c r="A8" s="11" t="s">
        <v>38</v>
      </c>
      <c r="B8" s="9" t="s">
        <v>39</v>
      </c>
      <c r="C8" s="10" t="s">
        <v>40</v>
      </c>
    </row>
    <row r="9" spans="1:3" x14ac:dyDescent="0.25">
      <c r="A9" s="11" t="s">
        <v>41</v>
      </c>
      <c r="B9" s="9" t="s">
        <v>42</v>
      </c>
      <c r="C9" s="10" t="s">
        <v>43</v>
      </c>
    </row>
    <row r="10" spans="1:3" x14ac:dyDescent="0.25">
      <c r="A10" s="11" t="s">
        <v>44</v>
      </c>
      <c r="B10" s="9" t="s">
        <v>45</v>
      </c>
      <c r="C10" s="10" t="s">
        <v>457</v>
      </c>
    </row>
    <row r="11" spans="1:3" x14ac:dyDescent="0.25">
      <c r="A11" s="11" t="s">
        <v>47</v>
      </c>
      <c r="B11" s="9" t="s">
        <v>48</v>
      </c>
      <c r="C11" s="10" t="s">
        <v>46</v>
      </c>
    </row>
    <row r="12" spans="1:3" x14ac:dyDescent="0.25">
      <c r="A12" s="11" t="s">
        <v>49</v>
      </c>
      <c r="B12" s="9" t="s">
        <v>50</v>
      </c>
      <c r="C12" s="10" t="s">
        <v>51</v>
      </c>
    </row>
    <row r="13" spans="1:3" x14ac:dyDescent="0.25">
      <c r="A13" s="11" t="s">
        <v>52</v>
      </c>
      <c r="B13" s="9" t="s">
        <v>53</v>
      </c>
      <c r="C13" s="10" t="s">
        <v>54</v>
      </c>
    </row>
    <row r="14" spans="1:3" x14ac:dyDescent="0.25">
      <c r="A14" s="11" t="s">
        <v>55</v>
      </c>
      <c r="B14" s="9" t="s">
        <v>458</v>
      </c>
      <c r="C14" s="10" t="s">
        <v>459</v>
      </c>
    </row>
    <row r="15" spans="1:3" x14ac:dyDescent="0.25">
      <c r="A15" s="11" t="s">
        <v>56</v>
      </c>
      <c r="B15" s="9" t="s">
        <v>57</v>
      </c>
      <c r="C15" s="10"/>
    </row>
    <row r="16" spans="1:3" x14ac:dyDescent="0.25">
      <c r="A16" s="11" t="s">
        <v>58</v>
      </c>
      <c r="B16" s="9" t="s">
        <v>59</v>
      </c>
      <c r="C16" s="10" t="s">
        <v>54</v>
      </c>
    </row>
    <row r="17" spans="1:3" x14ac:dyDescent="0.25">
      <c r="A17" s="11" t="s">
        <v>60</v>
      </c>
      <c r="B17" s="9" t="s">
        <v>61</v>
      </c>
      <c r="C17" s="10" t="s">
        <v>62</v>
      </c>
    </row>
    <row r="18" spans="1:3" x14ac:dyDescent="0.25">
      <c r="A18" s="8">
        <v>2.2000000000000002</v>
      </c>
      <c r="B18" s="9" t="s">
        <v>63</v>
      </c>
      <c r="C18" s="10"/>
    </row>
    <row r="19" spans="1:3" x14ac:dyDescent="0.25">
      <c r="A19" s="11" t="s">
        <v>64</v>
      </c>
      <c r="B19" s="9" t="s">
        <v>65</v>
      </c>
      <c r="C19" s="10" t="s">
        <v>460</v>
      </c>
    </row>
    <row r="20" spans="1:3" x14ac:dyDescent="0.25">
      <c r="A20" s="11" t="s">
        <v>66</v>
      </c>
      <c r="B20" s="9" t="s">
        <v>67</v>
      </c>
      <c r="C20" s="10" t="s">
        <v>68</v>
      </c>
    </row>
    <row r="21" spans="1:3" x14ac:dyDescent="0.25">
      <c r="A21" s="11" t="s">
        <v>69</v>
      </c>
      <c r="B21" s="9" t="s">
        <v>71</v>
      </c>
      <c r="C21" s="10"/>
    </row>
    <row r="22" spans="1:3" x14ac:dyDescent="0.25">
      <c r="A22" s="11" t="s">
        <v>70</v>
      </c>
      <c r="B22" s="9" t="s">
        <v>72</v>
      </c>
      <c r="C22" s="10"/>
    </row>
    <row r="23" spans="1:3" x14ac:dyDescent="0.25">
      <c r="B23" s="7"/>
    </row>
    <row r="24" spans="1:3" x14ac:dyDescent="0.25">
      <c r="B24" s="7"/>
    </row>
    <row r="25" spans="1:3" x14ac:dyDescent="0.25">
      <c r="B25" s="7"/>
    </row>
    <row r="26" spans="1:3" x14ac:dyDescent="0.25">
      <c r="B26" s="7"/>
    </row>
    <row r="27" spans="1:3" x14ac:dyDescent="0.25">
      <c r="B27" s="7"/>
    </row>
    <row r="28" spans="1:3" x14ac:dyDescent="0.25">
      <c r="B28" s="7"/>
    </row>
    <row r="29" spans="1:3" x14ac:dyDescent="0.25">
      <c r="B29" s="7"/>
    </row>
    <row r="30" spans="1:3" x14ac:dyDescent="0.25">
      <c r="B30" s="7"/>
    </row>
  </sheetData>
  <pageMargins left="0.7" right="0.7" top="0.75" bottom="0.75" header="0.3" footer="0.3"/>
  <pageSetup scale="79" orientation="portrait" verticalDpi="15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9"/>
  <sheetViews>
    <sheetView zoomScale="120" zoomScaleNormal="120" zoomScalePageLayoutView="150" workbookViewId="0">
      <selection activeCell="A6" sqref="A6"/>
    </sheetView>
  </sheetViews>
  <sheetFormatPr defaultColWidth="8.85546875" defaultRowHeight="15" x14ac:dyDescent="0.25"/>
  <cols>
    <col min="1" max="1" width="21" customWidth="1"/>
    <col min="2" max="2" width="54.42578125" style="19" customWidth="1"/>
    <col min="3" max="3" width="44.42578125" customWidth="1"/>
  </cols>
  <sheetData>
    <row r="1" spans="1:3" x14ac:dyDescent="0.25">
      <c r="A1" s="1" t="s">
        <v>11</v>
      </c>
      <c r="B1" s="104"/>
      <c r="C1" s="1"/>
    </row>
    <row r="2" spans="1:3" x14ac:dyDescent="0.25">
      <c r="A2" s="23" t="s">
        <v>209</v>
      </c>
      <c r="B2" s="18"/>
      <c r="C2" s="1"/>
    </row>
    <row r="3" spans="1:3" x14ac:dyDescent="0.25">
      <c r="A3" s="23" t="s">
        <v>208</v>
      </c>
      <c r="B3" s="18"/>
      <c r="C3" s="1"/>
    </row>
    <row r="4" spans="1:3" x14ac:dyDescent="0.25">
      <c r="A4" s="1"/>
      <c r="B4" s="104"/>
      <c r="C4" s="1"/>
    </row>
    <row r="5" spans="1:3" ht="15.75" thickBot="1" x14ac:dyDescent="0.3">
      <c r="A5" s="12" t="s">
        <v>31</v>
      </c>
      <c r="B5" s="17" t="s">
        <v>32</v>
      </c>
      <c r="C5" s="2" t="s">
        <v>235</v>
      </c>
    </row>
    <row r="6" spans="1:3" ht="105.75" thickBot="1" x14ac:dyDescent="0.3">
      <c r="A6" s="94">
        <v>3.1</v>
      </c>
      <c r="B6" s="95" t="s">
        <v>461</v>
      </c>
      <c r="C6" s="3"/>
    </row>
    <row r="7" spans="1:3" ht="15.75" thickBot="1" x14ac:dyDescent="0.3">
      <c r="A7" s="96">
        <v>3.2</v>
      </c>
      <c r="B7" s="97" t="s">
        <v>63</v>
      </c>
      <c r="C7" s="3"/>
    </row>
    <row r="8" spans="1:3" ht="26.25" thickBot="1" x14ac:dyDescent="0.3">
      <c r="A8" s="96" t="s">
        <v>73</v>
      </c>
      <c r="B8" s="89" t="s">
        <v>74</v>
      </c>
      <c r="C8" s="3"/>
    </row>
    <row r="9" spans="1:3" ht="26.25" thickBot="1" x14ac:dyDescent="0.3">
      <c r="A9" s="96" t="s">
        <v>75</v>
      </c>
      <c r="B9" s="89" t="s">
        <v>462</v>
      </c>
      <c r="C9" s="3"/>
    </row>
    <row r="10" spans="1:3" ht="26.25" thickBot="1" x14ac:dyDescent="0.3">
      <c r="A10" s="96" t="s">
        <v>76</v>
      </c>
      <c r="B10" s="89" t="s">
        <v>463</v>
      </c>
      <c r="C10" s="3"/>
    </row>
    <row r="11" spans="1:3" ht="141" thickBot="1" x14ac:dyDescent="0.3">
      <c r="A11" s="96" t="s">
        <v>77</v>
      </c>
      <c r="B11" s="89" t="s">
        <v>464</v>
      </c>
      <c r="C11" s="3"/>
    </row>
    <row r="12" spans="1:3" ht="15.75" thickBot="1" x14ac:dyDescent="0.3">
      <c r="A12" s="96" t="s">
        <v>79</v>
      </c>
      <c r="B12" s="89" t="s">
        <v>78</v>
      </c>
      <c r="C12" s="3"/>
    </row>
    <row r="13" spans="1:3" ht="26.25" thickBot="1" x14ac:dyDescent="0.3">
      <c r="A13" s="96" t="s">
        <v>80</v>
      </c>
      <c r="B13" s="89" t="s">
        <v>465</v>
      </c>
      <c r="C13" s="3"/>
    </row>
    <row r="14" spans="1:3" ht="26.25" thickBot="1" x14ac:dyDescent="0.3">
      <c r="A14" s="96" t="s">
        <v>81</v>
      </c>
      <c r="B14" s="89" t="s">
        <v>466</v>
      </c>
      <c r="C14" s="3"/>
    </row>
    <row r="15" spans="1:3" ht="51.75" thickBot="1" x14ac:dyDescent="0.3">
      <c r="A15" s="96" t="s">
        <v>82</v>
      </c>
      <c r="B15" s="89" t="s">
        <v>467</v>
      </c>
      <c r="C15" s="3"/>
    </row>
    <row r="16" spans="1:3" ht="39" thickBot="1" x14ac:dyDescent="0.3">
      <c r="A16" s="96" t="s">
        <v>83</v>
      </c>
      <c r="B16" s="89" t="s">
        <v>468</v>
      </c>
      <c r="C16" s="3"/>
    </row>
    <row r="17" spans="1:3" ht="64.5" thickBot="1" x14ac:dyDescent="0.3">
      <c r="A17" s="96" t="s">
        <v>84</v>
      </c>
      <c r="B17" s="89" t="s">
        <v>469</v>
      </c>
      <c r="C17" s="3"/>
    </row>
    <row r="18" spans="1:3" ht="15.75" thickBot="1" x14ac:dyDescent="0.3">
      <c r="A18" s="96" t="s">
        <v>86</v>
      </c>
      <c r="B18" s="89" t="s">
        <v>85</v>
      </c>
      <c r="C18" s="10"/>
    </row>
    <row r="19" spans="1:3" ht="15.75" thickBot="1" x14ac:dyDescent="0.3">
      <c r="A19" s="96" t="s">
        <v>87</v>
      </c>
      <c r="B19" s="89" t="s">
        <v>470</v>
      </c>
      <c r="C19" s="10"/>
    </row>
    <row r="20" spans="1:3" ht="26.25" thickBot="1" x14ac:dyDescent="0.3">
      <c r="A20" s="96" t="s">
        <v>88</v>
      </c>
      <c r="B20" s="89" t="s">
        <v>471</v>
      </c>
      <c r="C20" s="10"/>
    </row>
    <row r="21" spans="1:3" ht="26.25" thickBot="1" x14ac:dyDescent="0.3">
      <c r="A21" s="96" t="s">
        <v>89</v>
      </c>
      <c r="B21" s="89" t="s">
        <v>472</v>
      </c>
      <c r="C21" s="10"/>
    </row>
    <row r="22" spans="1:3" ht="77.25" thickBot="1" x14ac:dyDescent="0.3">
      <c r="A22" s="96" t="s">
        <v>90</v>
      </c>
      <c r="B22" s="89" t="s">
        <v>473</v>
      </c>
      <c r="C22" s="10"/>
    </row>
    <row r="23" spans="1:3" ht="15.75" customHeight="1" thickBot="1" x14ac:dyDescent="0.3">
      <c r="A23" s="96" t="s">
        <v>91</v>
      </c>
      <c r="B23" s="89" t="s">
        <v>474</v>
      </c>
      <c r="C23" s="10"/>
    </row>
    <row r="24" spans="1:3" ht="41.1" customHeight="1" thickBot="1" x14ac:dyDescent="0.3">
      <c r="A24" s="96" t="s">
        <v>92</v>
      </c>
      <c r="B24" s="89" t="s">
        <v>475</v>
      </c>
      <c r="C24" s="10"/>
    </row>
    <row r="25" spans="1:3" ht="45" customHeight="1" thickBot="1" x14ac:dyDescent="0.3">
      <c r="A25" s="96" t="s">
        <v>93</v>
      </c>
      <c r="B25" s="89" t="s">
        <v>380</v>
      </c>
      <c r="C25" s="10"/>
    </row>
    <row r="26" spans="1:3" ht="23.25" customHeight="1" thickBot="1" x14ac:dyDescent="0.3">
      <c r="A26" s="98">
        <v>3.3</v>
      </c>
      <c r="B26" s="99" t="s">
        <v>34</v>
      </c>
      <c r="C26" s="10"/>
    </row>
    <row r="27" spans="1:3" ht="21" customHeight="1" thickBot="1" x14ac:dyDescent="0.3">
      <c r="A27" s="96" t="s">
        <v>94</v>
      </c>
      <c r="B27" s="89" t="s">
        <v>95</v>
      </c>
      <c r="C27" s="14"/>
    </row>
    <row r="28" spans="1:3" ht="42" customHeight="1" thickBot="1" x14ac:dyDescent="0.3">
      <c r="A28" s="96"/>
      <c r="B28" s="100" t="s">
        <v>476</v>
      </c>
      <c r="C28" s="10"/>
    </row>
    <row r="29" spans="1:3" ht="15.75" thickBot="1" x14ac:dyDescent="0.3">
      <c r="A29" s="96" t="s">
        <v>96</v>
      </c>
      <c r="B29" s="89" t="s">
        <v>97</v>
      </c>
      <c r="C29" s="10"/>
    </row>
    <row r="30" spans="1:3" ht="102.75" thickBot="1" x14ac:dyDescent="0.3">
      <c r="A30" s="96"/>
      <c r="B30" s="100" t="s">
        <v>477</v>
      </c>
      <c r="C30" s="10"/>
    </row>
    <row r="31" spans="1:3" ht="15.75" thickBot="1" x14ac:dyDescent="0.3">
      <c r="A31" s="96" t="s">
        <v>98</v>
      </c>
      <c r="B31" s="89" t="s">
        <v>99</v>
      </c>
      <c r="C31" s="10"/>
    </row>
    <row r="32" spans="1:3" ht="26.25" customHeight="1" thickBot="1" x14ac:dyDescent="0.3">
      <c r="A32" s="96"/>
      <c r="B32" s="100" t="s">
        <v>478</v>
      </c>
      <c r="C32" s="15"/>
    </row>
    <row r="33" spans="1:3" ht="15.75" thickBot="1" x14ac:dyDescent="0.3">
      <c r="A33" s="96" t="s">
        <v>100</v>
      </c>
      <c r="B33" s="89" t="s">
        <v>101</v>
      </c>
      <c r="C33" s="10"/>
    </row>
    <row r="34" spans="1:3" ht="120" customHeight="1" thickBot="1" x14ac:dyDescent="0.3">
      <c r="A34" s="96"/>
      <c r="B34" s="100" t="s">
        <v>102</v>
      </c>
      <c r="C34" s="14"/>
    </row>
    <row r="35" spans="1:3" ht="15.75" thickBot="1" x14ac:dyDescent="0.3">
      <c r="A35" s="96" t="s">
        <v>103</v>
      </c>
      <c r="B35" s="89" t="s">
        <v>104</v>
      </c>
      <c r="C35" s="10"/>
    </row>
    <row r="36" spans="1:3" ht="39.75" customHeight="1" thickBot="1" x14ac:dyDescent="0.3">
      <c r="A36" s="96" t="s">
        <v>105</v>
      </c>
      <c r="B36" s="89" t="s">
        <v>479</v>
      </c>
      <c r="C36" s="14"/>
    </row>
    <row r="37" spans="1:3" ht="26.25" thickBot="1" x14ac:dyDescent="0.3">
      <c r="A37" s="96" t="s">
        <v>106</v>
      </c>
      <c r="B37" s="89" t="s">
        <v>107</v>
      </c>
      <c r="C37" s="10"/>
    </row>
    <row r="38" spans="1:3" ht="38.25" customHeight="1" thickBot="1" x14ac:dyDescent="0.3">
      <c r="A38" s="96" t="s">
        <v>108</v>
      </c>
      <c r="B38" s="89" t="s">
        <v>480</v>
      </c>
      <c r="C38" s="14"/>
    </row>
    <row r="39" spans="1:3" ht="39" thickBot="1" x14ac:dyDescent="0.3">
      <c r="A39" s="96" t="s">
        <v>109</v>
      </c>
      <c r="B39" s="89" t="s">
        <v>110</v>
      </c>
      <c r="C39" s="10"/>
    </row>
    <row r="40" spans="1:3" ht="51" customHeight="1" thickBot="1" x14ac:dyDescent="0.3">
      <c r="A40" s="96" t="s">
        <v>111</v>
      </c>
      <c r="B40" s="89" t="s">
        <v>481</v>
      </c>
      <c r="C40" s="14"/>
    </row>
    <row r="41" spans="1:3" ht="36" customHeight="1" thickBot="1" x14ac:dyDescent="0.3">
      <c r="A41" s="96" t="s">
        <v>112</v>
      </c>
      <c r="B41" s="89" t="s">
        <v>113</v>
      </c>
      <c r="C41" s="10"/>
    </row>
    <row r="42" spans="1:3" ht="33" customHeight="1" thickBot="1" x14ac:dyDescent="0.3">
      <c r="A42" s="96" t="s">
        <v>114</v>
      </c>
      <c r="B42" s="89" t="s">
        <v>115</v>
      </c>
      <c r="C42" s="10"/>
    </row>
    <row r="43" spans="1:3" ht="38.25" customHeight="1" thickBot="1" x14ac:dyDescent="0.3">
      <c r="A43" s="96" t="s">
        <v>116</v>
      </c>
      <c r="B43" s="89" t="s">
        <v>482</v>
      </c>
      <c r="C43" s="10"/>
    </row>
    <row r="44" spans="1:3" ht="51" customHeight="1" thickBot="1" x14ac:dyDescent="0.3">
      <c r="A44" s="96" t="s">
        <v>117</v>
      </c>
      <c r="B44" s="89" t="s">
        <v>483</v>
      </c>
      <c r="C44" s="10"/>
    </row>
    <row r="45" spans="1:3" ht="39" customHeight="1" thickBot="1" x14ac:dyDescent="0.3">
      <c r="A45" s="96" t="s">
        <v>119</v>
      </c>
      <c r="B45" s="89" t="s">
        <v>484</v>
      </c>
      <c r="C45" s="10"/>
    </row>
    <row r="46" spans="1:3" ht="51" customHeight="1" thickBot="1" x14ac:dyDescent="0.3">
      <c r="A46" s="96" t="s">
        <v>379</v>
      </c>
      <c r="B46" s="89" t="s">
        <v>485</v>
      </c>
      <c r="C46" s="10"/>
    </row>
    <row r="47" spans="1:3" ht="38.25" customHeight="1" thickBot="1" x14ac:dyDescent="0.3">
      <c r="A47" s="96" t="s">
        <v>486</v>
      </c>
      <c r="B47" s="89" t="s">
        <v>487</v>
      </c>
      <c r="C47" s="10"/>
    </row>
    <row r="48" spans="1:3" ht="25.5" customHeight="1" thickBot="1" x14ac:dyDescent="0.3">
      <c r="A48" s="96" t="s">
        <v>488</v>
      </c>
      <c r="B48" s="89" t="s">
        <v>489</v>
      </c>
      <c r="C48" s="10"/>
    </row>
    <row r="49" spans="1:3" ht="25.5" customHeight="1" thickBot="1" x14ac:dyDescent="0.3">
      <c r="A49" s="96" t="s">
        <v>490</v>
      </c>
      <c r="B49" s="89" t="s">
        <v>491</v>
      </c>
      <c r="C49" s="10"/>
    </row>
    <row r="50" spans="1:3" ht="26.25" thickBot="1" x14ac:dyDescent="0.3">
      <c r="A50" s="96" t="s">
        <v>492</v>
      </c>
      <c r="B50" s="89" t="s">
        <v>118</v>
      </c>
      <c r="C50" s="10"/>
    </row>
    <row r="51" spans="1:3" ht="39" thickBot="1" x14ac:dyDescent="0.3">
      <c r="A51" s="96" t="s">
        <v>493</v>
      </c>
      <c r="B51" s="89" t="s">
        <v>494</v>
      </c>
      <c r="C51" s="10"/>
    </row>
    <row r="52" spans="1:3" ht="63.95" customHeight="1" thickBot="1" x14ac:dyDescent="0.3">
      <c r="A52" s="101" t="s">
        <v>495</v>
      </c>
      <c r="B52" s="92" t="s">
        <v>496</v>
      </c>
      <c r="C52" s="10"/>
    </row>
    <row r="53" spans="1:3" ht="51.75" thickBot="1" x14ac:dyDescent="0.3">
      <c r="A53" s="94" t="s">
        <v>497</v>
      </c>
      <c r="B53" s="91" t="s">
        <v>498</v>
      </c>
      <c r="C53" s="10"/>
    </row>
    <row r="54" spans="1:3" ht="25.5" customHeight="1" thickBot="1" x14ac:dyDescent="0.3">
      <c r="A54" s="96" t="s">
        <v>499</v>
      </c>
      <c r="B54" s="89" t="s">
        <v>500</v>
      </c>
      <c r="C54" s="10"/>
    </row>
    <row r="55" spans="1:3" ht="38.25" customHeight="1" thickBot="1" x14ac:dyDescent="0.3">
      <c r="A55" s="96" t="s">
        <v>501</v>
      </c>
      <c r="B55" s="89" t="s">
        <v>502</v>
      </c>
      <c r="C55" s="10"/>
    </row>
    <row r="56" spans="1:3" ht="25.5" customHeight="1" thickBot="1" x14ac:dyDescent="0.3">
      <c r="A56" s="96" t="s">
        <v>503</v>
      </c>
      <c r="B56" s="105" t="s">
        <v>504</v>
      </c>
      <c r="C56" s="10"/>
    </row>
    <row r="57" spans="1:3" ht="25.5" customHeight="1" thickBot="1" x14ac:dyDescent="0.3">
      <c r="A57" s="96" t="s">
        <v>505</v>
      </c>
      <c r="B57" s="105" t="s">
        <v>506</v>
      </c>
      <c r="C57" s="10"/>
    </row>
    <row r="58" spans="1:3" ht="15.75" thickBot="1" x14ac:dyDescent="0.3">
      <c r="A58" s="98">
        <v>3.4</v>
      </c>
      <c r="B58" s="106" t="s">
        <v>507</v>
      </c>
      <c r="C58" s="10"/>
    </row>
    <row r="59" spans="1:3" ht="38.25" customHeight="1" thickBot="1" x14ac:dyDescent="0.3">
      <c r="A59" s="96" t="s">
        <v>120</v>
      </c>
      <c r="B59" s="105" t="s">
        <v>508</v>
      </c>
      <c r="C59" s="10"/>
    </row>
    <row r="60" spans="1:3" ht="25.5" customHeight="1" thickBot="1" x14ac:dyDescent="0.3">
      <c r="A60" s="96" t="s">
        <v>121</v>
      </c>
      <c r="B60" s="105" t="s">
        <v>509</v>
      </c>
      <c r="C60" s="10"/>
    </row>
    <row r="61" spans="1:3" ht="25.5" customHeight="1" thickBot="1" x14ac:dyDescent="0.3">
      <c r="A61" s="96" t="s">
        <v>122</v>
      </c>
      <c r="B61" s="105" t="s">
        <v>510</v>
      </c>
      <c r="C61" s="10"/>
    </row>
    <row r="62" spans="1:3" ht="25.5" customHeight="1" thickBot="1" x14ac:dyDescent="0.3">
      <c r="A62" s="96" t="s">
        <v>123</v>
      </c>
      <c r="B62" s="105" t="s">
        <v>511</v>
      </c>
      <c r="C62" s="10"/>
    </row>
    <row r="63" spans="1:3" ht="30" customHeight="1" thickBot="1" x14ac:dyDescent="0.3">
      <c r="A63" s="96" t="s">
        <v>124</v>
      </c>
      <c r="B63" s="105" t="s">
        <v>512</v>
      </c>
      <c r="C63" s="10"/>
    </row>
    <row r="64" spans="1:3" ht="30.75" customHeight="1" thickBot="1" x14ac:dyDescent="0.3">
      <c r="A64" s="96" t="s">
        <v>125</v>
      </c>
      <c r="B64" s="105" t="s">
        <v>513</v>
      </c>
      <c r="C64" s="10"/>
    </row>
    <row r="65" spans="1:3" ht="25.5" customHeight="1" thickBot="1" x14ac:dyDescent="0.3">
      <c r="A65" s="96" t="s">
        <v>126</v>
      </c>
      <c r="B65" s="105" t="s">
        <v>514</v>
      </c>
      <c r="C65" s="10"/>
    </row>
    <row r="66" spans="1:3" ht="25.5" customHeight="1" thickBot="1" x14ac:dyDescent="0.3">
      <c r="A66" s="96" t="s">
        <v>127</v>
      </c>
      <c r="B66" s="105" t="s">
        <v>515</v>
      </c>
      <c r="C66" s="10"/>
    </row>
    <row r="67" spans="1:3" ht="26.25" thickBot="1" x14ac:dyDescent="0.3">
      <c r="A67" s="96" t="s">
        <v>128</v>
      </c>
      <c r="B67" s="105" t="s">
        <v>516</v>
      </c>
      <c r="C67" s="10"/>
    </row>
    <row r="68" spans="1:3" ht="38.25" customHeight="1" thickBot="1" x14ac:dyDescent="0.3">
      <c r="A68" s="96" t="s">
        <v>517</v>
      </c>
      <c r="B68" s="105" t="s">
        <v>518</v>
      </c>
      <c r="C68" s="10"/>
    </row>
    <row r="69" spans="1:3" ht="26.25" thickBot="1" x14ac:dyDescent="0.3">
      <c r="A69" s="96" t="s">
        <v>519</v>
      </c>
      <c r="B69" s="105" t="s">
        <v>520</v>
      </c>
      <c r="C69" s="10"/>
    </row>
    <row r="70" spans="1:3" ht="25.5" customHeight="1" thickBot="1" x14ac:dyDescent="0.3">
      <c r="A70" s="96" t="s">
        <v>521</v>
      </c>
      <c r="B70" s="105" t="s">
        <v>522</v>
      </c>
      <c r="C70" s="10"/>
    </row>
    <row r="71" spans="1:3" ht="25.5" customHeight="1" thickBot="1" x14ac:dyDescent="0.3">
      <c r="A71" s="96" t="s">
        <v>523</v>
      </c>
      <c r="B71" s="105" t="s">
        <v>524</v>
      </c>
      <c r="C71" s="10"/>
    </row>
    <row r="72" spans="1:3" ht="51.75" thickBot="1" x14ac:dyDescent="0.3">
      <c r="A72" s="96" t="s">
        <v>525</v>
      </c>
      <c r="B72" s="105" t="s">
        <v>526</v>
      </c>
      <c r="C72" s="10"/>
    </row>
    <row r="73" spans="1:3" ht="38.25" customHeight="1" thickBot="1" x14ac:dyDescent="0.3">
      <c r="A73" s="96" t="s">
        <v>527</v>
      </c>
      <c r="B73" s="105" t="s">
        <v>528</v>
      </c>
      <c r="C73" s="10"/>
    </row>
    <row r="74" spans="1:3" ht="34.5" customHeight="1" thickBot="1" x14ac:dyDescent="0.3">
      <c r="A74" s="96" t="s">
        <v>529</v>
      </c>
      <c r="B74" s="105" t="s">
        <v>530</v>
      </c>
      <c r="C74" s="10"/>
    </row>
    <row r="75" spans="1:3" ht="38.25" customHeight="1" thickBot="1" x14ac:dyDescent="0.3">
      <c r="A75" s="96" t="s">
        <v>531</v>
      </c>
      <c r="B75" s="105" t="s">
        <v>532</v>
      </c>
      <c r="C75" s="10"/>
    </row>
    <row r="76" spans="1:3" ht="25.5" customHeight="1" thickBot="1" x14ac:dyDescent="0.3">
      <c r="A76" s="96" t="s">
        <v>533</v>
      </c>
      <c r="B76" s="105" t="s">
        <v>534</v>
      </c>
      <c r="C76" s="10"/>
    </row>
    <row r="77" spans="1:3" ht="23.25" customHeight="1" thickBot="1" x14ac:dyDescent="0.3">
      <c r="A77" s="96">
        <v>3.5</v>
      </c>
      <c r="B77" s="106" t="s">
        <v>388</v>
      </c>
      <c r="C77" s="10"/>
    </row>
    <row r="78" spans="1:3" ht="38.25" customHeight="1" thickBot="1" x14ac:dyDescent="0.3">
      <c r="A78" s="96" t="s">
        <v>129</v>
      </c>
      <c r="B78" s="107" t="s">
        <v>535</v>
      </c>
      <c r="C78" s="10"/>
    </row>
    <row r="79" spans="1:3" ht="25.5" customHeight="1" thickBot="1" x14ac:dyDescent="0.3">
      <c r="A79" s="96" t="s">
        <v>130</v>
      </c>
      <c r="B79" s="105" t="s">
        <v>536</v>
      </c>
      <c r="C79" s="10"/>
    </row>
    <row r="80" spans="1:3" ht="25.5" customHeight="1" thickBot="1" x14ac:dyDescent="0.3">
      <c r="A80" s="96" t="s">
        <v>131</v>
      </c>
      <c r="B80" s="105" t="s">
        <v>537</v>
      </c>
      <c r="C80" s="10"/>
    </row>
    <row r="81" spans="1:3" ht="90" thickBot="1" x14ac:dyDescent="0.3">
      <c r="A81" s="96" t="s">
        <v>132</v>
      </c>
      <c r="B81" s="107" t="s">
        <v>538</v>
      </c>
      <c r="C81" s="10"/>
    </row>
    <row r="82" spans="1:3" ht="25.5" customHeight="1" thickBot="1" x14ac:dyDescent="0.3">
      <c r="A82" s="96" t="s">
        <v>133</v>
      </c>
      <c r="B82" s="105" t="s">
        <v>539</v>
      </c>
      <c r="C82" s="10"/>
    </row>
    <row r="83" spans="1:3" ht="39" thickBot="1" x14ac:dyDescent="0.3">
      <c r="A83" s="96" t="s">
        <v>134</v>
      </c>
      <c r="B83" s="105" t="s">
        <v>540</v>
      </c>
      <c r="C83" s="3"/>
    </row>
    <row r="84" spans="1:3" ht="38.25" customHeight="1" thickBot="1" x14ac:dyDescent="0.3">
      <c r="A84" s="96" t="s">
        <v>135</v>
      </c>
      <c r="B84" s="105" t="s">
        <v>541</v>
      </c>
      <c r="C84" s="3"/>
    </row>
    <row r="85" spans="1:3" ht="38.25" customHeight="1" thickBot="1" x14ac:dyDescent="0.3">
      <c r="A85" s="96" t="s">
        <v>136</v>
      </c>
      <c r="B85" s="105" t="s">
        <v>542</v>
      </c>
      <c r="C85" s="3"/>
    </row>
    <row r="86" spans="1:3" ht="38.25" customHeight="1" thickBot="1" x14ac:dyDescent="0.3">
      <c r="A86" s="96" t="s">
        <v>137</v>
      </c>
      <c r="B86" s="105" t="s">
        <v>543</v>
      </c>
      <c r="C86" s="3"/>
    </row>
    <row r="87" spans="1:3" ht="38.25" customHeight="1" thickBot="1" x14ac:dyDescent="0.3">
      <c r="A87" s="96" t="s">
        <v>138</v>
      </c>
      <c r="B87" s="105" t="s">
        <v>544</v>
      </c>
      <c r="C87" s="3"/>
    </row>
    <row r="88" spans="1:3" ht="25.5" customHeight="1" thickBot="1" x14ac:dyDescent="0.3">
      <c r="A88" s="96" t="s">
        <v>139</v>
      </c>
      <c r="B88" s="105" t="s">
        <v>545</v>
      </c>
      <c r="C88" s="3"/>
    </row>
    <row r="89" spans="1:3" ht="38.25" customHeight="1" thickBot="1" x14ac:dyDescent="0.3">
      <c r="A89" s="96" t="s">
        <v>140</v>
      </c>
      <c r="B89" s="105" t="s">
        <v>546</v>
      </c>
      <c r="C89" s="3"/>
    </row>
    <row r="90" spans="1:3" ht="38.25" customHeight="1" thickBot="1" x14ac:dyDescent="0.3">
      <c r="A90" s="96" t="s">
        <v>141</v>
      </c>
      <c r="B90" s="105" t="s">
        <v>547</v>
      </c>
      <c r="C90" s="3"/>
    </row>
    <row r="91" spans="1:3" ht="25.5" customHeight="1" thickBot="1" x14ac:dyDescent="0.3">
      <c r="A91" s="98">
        <v>3.6</v>
      </c>
      <c r="B91" s="106" t="s">
        <v>548</v>
      </c>
      <c r="C91" s="3"/>
    </row>
    <row r="92" spans="1:3" ht="38.25" customHeight="1" thickBot="1" x14ac:dyDescent="0.3">
      <c r="A92" s="86" t="s">
        <v>142</v>
      </c>
      <c r="B92" s="105" t="s">
        <v>549</v>
      </c>
      <c r="C92" s="3"/>
    </row>
    <row r="93" spans="1:3" ht="26.25" thickBot="1" x14ac:dyDescent="0.3">
      <c r="A93" s="86" t="s">
        <v>143</v>
      </c>
      <c r="B93" s="105" t="s">
        <v>550</v>
      </c>
      <c r="C93" s="3"/>
    </row>
    <row r="94" spans="1:3" ht="26.25" thickBot="1" x14ac:dyDescent="0.3">
      <c r="A94" s="86" t="s">
        <v>144</v>
      </c>
      <c r="B94" s="105" t="s">
        <v>551</v>
      </c>
      <c r="C94" s="3"/>
    </row>
    <row r="95" spans="1:3" ht="39" thickBot="1" x14ac:dyDescent="0.3">
      <c r="A95" s="86" t="s">
        <v>145</v>
      </c>
      <c r="B95" s="105" t="s">
        <v>552</v>
      </c>
      <c r="C95" s="3"/>
    </row>
    <row r="96" spans="1:3" ht="39" thickBot="1" x14ac:dyDescent="0.3">
      <c r="A96" s="86" t="s">
        <v>146</v>
      </c>
      <c r="B96" s="105" t="s">
        <v>553</v>
      </c>
      <c r="C96" s="3"/>
    </row>
    <row r="97" spans="1:3" ht="26.25" thickBot="1" x14ac:dyDescent="0.3">
      <c r="A97" s="86" t="s">
        <v>147</v>
      </c>
      <c r="B97" s="105" t="s">
        <v>554</v>
      </c>
      <c r="C97" s="3"/>
    </row>
    <row r="98" spans="1:3" ht="90" thickBot="1" x14ac:dyDescent="0.3">
      <c r="A98" s="102"/>
      <c r="B98" s="105" t="s">
        <v>555</v>
      </c>
      <c r="C98" s="3"/>
    </row>
    <row r="99" spans="1:3" ht="15.75" thickBot="1" x14ac:dyDescent="0.3">
      <c r="A99" s="98">
        <v>3.7</v>
      </c>
      <c r="B99" s="106" t="s">
        <v>556</v>
      </c>
      <c r="C99" s="3"/>
    </row>
    <row r="100" spans="1:3" ht="26.25" thickBot="1" x14ac:dyDescent="0.3">
      <c r="A100" s="96" t="s">
        <v>148</v>
      </c>
      <c r="B100" s="105" t="s">
        <v>557</v>
      </c>
      <c r="C100" s="3"/>
    </row>
    <row r="101" spans="1:3" ht="39" thickBot="1" x14ac:dyDescent="0.3">
      <c r="A101" s="96" t="s">
        <v>149</v>
      </c>
      <c r="B101" s="105" t="s">
        <v>558</v>
      </c>
      <c r="C101" s="3"/>
    </row>
    <row r="102" spans="1:3" ht="26.25" thickBot="1" x14ac:dyDescent="0.3">
      <c r="A102" s="96" t="s">
        <v>150</v>
      </c>
      <c r="B102" s="105" t="s">
        <v>559</v>
      </c>
      <c r="C102" s="3"/>
    </row>
    <row r="103" spans="1:3" ht="77.25" thickBot="1" x14ac:dyDescent="0.3">
      <c r="A103" s="96" t="s">
        <v>151</v>
      </c>
      <c r="B103" s="105" t="s">
        <v>560</v>
      </c>
      <c r="C103" s="3"/>
    </row>
    <row r="104" spans="1:3" ht="26.25" thickBot="1" x14ac:dyDescent="0.3">
      <c r="A104" s="96" t="s">
        <v>152</v>
      </c>
      <c r="B104" s="105" t="s">
        <v>561</v>
      </c>
      <c r="C104" s="3"/>
    </row>
    <row r="105" spans="1:3" ht="51.75" thickBot="1" x14ac:dyDescent="0.3">
      <c r="A105" s="96" t="s">
        <v>562</v>
      </c>
      <c r="B105" s="105" t="s">
        <v>563</v>
      </c>
      <c r="C105" s="3"/>
    </row>
    <row r="106" spans="1:3" ht="26.25" thickBot="1" x14ac:dyDescent="0.3">
      <c r="A106" s="96" t="s">
        <v>564</v>
      </c>
      <c r="B106" s="105" t="s">
        <v>565</v>
      </c>
      <c r="C106" s="3"/>
    </row>
    <row r="107" spans="1:3" ht="39" thickBot="1" x14ac:dyDescent="0.3">
      <c r="A107" s="96" t="s">
        <v>566</v>
      </c>
      <c r="B107" s="105" t="s">
        <v>567</v>
      </c>
      <c r="C107" s="3"/>
    </row>
    <row r="108" spans="1:3" ht="45.75" customHeight="1" x14ac:dyDescent="0.25">
      <c r="A108" s="155" t="s">
        <v>568</v>
      </c>
      <c r="B108" s="157" t="s">
        <v>569</v>
      </c>
      <c r="C108" s="3"/>
    </row>
    <row r="109" spans="1:3" x14ac:dyDescent="0.25">
      <c r="A109" s="162"/>
      <c r="B109" s="163"/>
      <c r="C109" s="3"/>
    </row>
    <row r="110" spans="1:3" ht="15.75" thickBot="1" x14ac:dyDescent="0.3">
      <c r="A110" s="156"/>
      <c r="B110" s="158"/>
      <c r="C110" s="3"/>
    </row>
    <row r="111" spans="1:3" ht="26.25" thickBot="1" x14ac:dyDescent="0.3">
      <c r="A111" s="96" t="s">
        <v>570</v>
      </c>
      <c r="B111" s="105" t="s">
        <v>571</v>
      </c>
      <c r="C111" s="3"/>
    </row>
    <row r="112" spans="1:3" ht="26.25" thickBot="1" x14ac:dyDescent="0.3">
      <c r="A112" s="96" t="s">
        <v>572</v>
      </c>
      <c r="B112" s="105" t="s">
        <v>573</v>
      </c>
      <c r="C112" s="3"/>
    </row>
    <row r="113" spans="1:3" ht="26.25" thickBot="1" x14ac:dyDescent="0.3">
      <c r="A113" s="96" t="s">
        <v>574</v>
      </c>
      <c r="B113" s="105" t="s">
        <v>575</v>
      </c>
      <c r="C113" s="3"/>
    </row>
    <row r="114" spans="1:3" ht="15.75" thickBot="1" x14ac:dyDescent="0.3">
      <c r="A114" s="96" t="s">
        <v>576</v>
      </c>
      <c r="B114" s="105" t="s">
        <v>577</v>
      </c>
      <c r="C114" s="3"/>
    </row>
    <row r="115" spans="1:3" ht="39" thickBot="1" x14ac:dyDescent="0.3">
      <c r="A115" s="96" t="s">
        <v>578</v>
      </c>
      <c r="B115" s="105" t="s">
        <v>579</v>
      </c>
      <c r="C115" s="3"/>
    </row>
    <row r="116" spans="1:3" ht="39" thickBot="1" x14ac:dyDescent="0.3">
      <c r="A116" s="96" t="s">
        <v>580</v>
      </c>
      <c r="B116" s="105" t="s">
        <v>581</v>
      </c>
      <c r="C116" s="3"/>
    </row>
    <row r="117" spans="1:3" ht="39" thickBot="1" x14ac:dyDescent="0.3">
      <c r="A117" s="96" t="s">
        <v>582</v>
      </c>
      <c r="B117" s="105" t="s">
        <v>583</v>
      </c>
      <c r="C117" s="3"/>
    </row>
    <row r="118" spans="1:3" ht="26.25" thickBot="1" x14ac:dyDescent="0.3">
      <c r="A118" s="96" t="s">
        <v>584</v>
      </c>
      <c r="B118" s="105" t="s">
        <v>585</v>
      </c>
      <c r="C118" s="3"/>
    </row>
    <row r="119" spans="1:3" ht="26.25" thickBot="1" x14ac:dyDescent="0.3">
      <c r="A119" s="96" t="s">
        <v>586</v>
      </c>
      <c r="B119" s="105" t="s">
        <v>587</v>
      </c>
      <c r="C119" s="3"/>
    </row>
    <row r="120" spans="1:3" ht="39" thickBot="1" x14ac:dyDescent="0.3">
      <c r="A120" s="96" t="s">
        <v>588</v>
      </c>
      <c r="B120" s="105" t="s">
        <v>589</v>
      </c>
      <c r="C120" s="3"/>
    </row>
    <row r="121" spans="1:3" ht="26.25" thickBot="1" x14ac:dyDescent="0.3">
      <c r="A121" s="96" t="s">
        <v>590</v>
      </c>
      <c r="B121" s="105" t="s">
        <v>591</v>
      </c>
      <c r="C121" s="3"/>
    </row>
    <row r="122" spans="1:3" ht="26.25" thickBot="1" x14ac:dyDescent="0.3">
      <c r="A122" s="96" t="s">
        <v>592</v>
      </c>
      <c r="B122" s="105" t="s">
        <v>593</v>
      </c>
      <c r="C122" s="3"/>
    </row>
    <row r="123" spans="1:3" ht="38.25" x14ac:dyDescent="0.25">
      <c r="A123" s="155" t="s">
        <v>594</v>
      </c>
      <c r="B123" s="108" t="s">
        <v>595</v>
      </c>
      <c r="C123" s="3"/>
    </row>
    <row r="124" spans="1:3" ht="15.75" thickBot="1" x14ac:dyDescent="0.3">
      <c r="A124" s="156"/>
      <c r="B124" s="105" t="s">
        <v>596</v>
      </c>
      <c r="C124" s="3"/>
    </row>
    <row r="125" spans="1:3" ht="39" thickBot="1" x14ac:dyDescent="0.3">
      <c r="A125" s="96" t="s">
        <v>597</v>
      </c>
      <c r="B125" s="105" t="s">
        <v>598</v>
      </c>
      <c r="C125" s="3"/>
    </row>
    <row r="126" spans="1:3" ht="26.25" thickBot="1" x14ac:dyDescent="0.3">
      <c r="A126" s="96" t="s">
        <v>599</v>
      </c>
      <c r="B126" s="105" t="s">
        <v>600</v>
      </c>
      <c r="C126" s="3"/>
    </row>
    <row r="127" spans="1:3" ht="51.75" thickBot="1" x14ac:dyDescent="0.3">
      <c r="A127" s="96" t="s">
        <v>601</v>
      </c>
      <c r="B127" s="105" t="s">
        <v>602</v>
      </c>
      <c r="C127" s="3"/>
    </row>
    <row r="128" spans="1:3" ht="35.25" customHeight="1" x14ac:dyDescent="0.25">
      <c r="A128" s="155" t="s">
        <v>603</v>
      </c>
      <c r="B128" s="157" t="s">
        <v>604</v>
      </c>
      <c r="C128" s="3"/>
    </row>
    <row r="129" spans="1:3" ht="15.75" thickBot="1" x14ac:dyDescent="0.3">
      <c r="A129" s="156"/>
      <c r="B129" s="158"/>
      <c r="C129" s="3"/>
    </row>
    <row r="130" spans="1:3" ht="15.75" thickBot="1" x14ac:dyDescent="0.3">
      <c r="A130" s="98">
        <v>3.8</v>
      </c>
      <c r="B130" s="106" t="s">
        <v>153</v>
      </c>
      <c r="C130" s="3"/>
    </row>
    <row r="131" spans="1:3" ht="15.75" thickBot="1" x14ac:dyDescent="0.3">
      <c r="A131" s="159" t="s">
        <v>154</v>
      </c>
      <c r="B131" s="105" t="s">
        <v>155</v>
      </c>
      <c r="C131" s="3"/>
    </row>
    <row r="132" spans="1:3" ht="15.75" thickBot="1" x14ac:dyDescent="0.3">
      <c r="A132" s="160"/>
      <c r="B132" s="105" t="s">
        <v>156</v>
      </c>
      <c r="C132" s="3"/>
    </row>
    <row r="133" spans="1:3" ht="15.75" thickBot="1" x14ac:dyDescent="0.3">
      <c r="A133" s="160"/>
      <c r="B133" s="105" t="s">
        <v>157</v>
      </c>
      <c r="C133" s="3"/>
    </row>
    <row r="134" spans="1:3" ht="15.75" thickBot="1" x14ac:dyDescent="0.3">
      <c r="A134" s="160"/>
      <c r="B134" s="105" t="s">
        <v>158</v>
      </c>
      <c r="C134" s="3"/>
    </row>
    <row r="135" spans="1:3" ht="15.75" thickBot="1" x14ac:dyDescent="0.3">
      <c r="A135" s="160"/>
      <c r="B135" s="105" t="s">
        <v>605</v>
      </c>
      <c r="C135" s="3"/>
    </row>
    <row r="136" spans="1:3" ht="26.25" thickBot="1" x14ac:dyDescent="0.3">
      <c r="A136" s="161"/>
      <c r="B136" s="105" t="s">
        <v>159</v>
      </c>
      <c r="C136" s="3"/>
    </row>
    <row r="137" spans="1:3" ht="26.25" thickBot="1" x14ac:dyDescent="0.3">
      <c r="A137" s="86" t="s">
        <v>160</v>
      </c>
      <c r="B137" s="105" t="s">
        <v>606</v>
      </c>
      <c r="C137" s="3"/>
    </row>
    <row r="138" spans="1:3" ht="26.25" thickBot="1" x14ac:dyDescent="0.3">
      <c r="A138" s="86" t="s">
        <v>161</v>
      </c>
      <c r="B138" s="105" t="s">
        <v>607</v>
      </c>
      <c r="C138" s="3"/>
    </row>
    <row r="139" spans="1:3" ht="51.75" thickBot="1" x14ac:dyDescent="0.3">
      <c r="A139" s="86" t="s">
        <v>162</v>
      </c>
      <c r="B139" s="105" t="s">
        <v>608</v>
      </c>
      <c r="C139" s="3"/>
    </row>
    <row r="140" spans="1:3" ht="26.25" thickBot="1" x14ac:dyDescent="0.3">
      <c r="A140" s="86" t="s">
        <v>163</v>
      </c>
      <c r="B140" s="105" t="s">
        <v>609</v>
      </c>
      <c r="C140" s="3"/>
    </row>
    <row r="141" spans="1:3" ht="26.25" thickBot="1" x14ac:dyDescent="0.3">
      <c r="A141" s="86" t="s">
        <v>164</v>
      </c>
      <c r="B141" s="105" t="s">
        <v>610</v>
      </c>
      <c r="C141" s="3"/>
    </row>
    <row r="142" spans="1:3" ht="15.75" thickBot="1" x14ac:dyDescent="0.3">
      <c r="A142" s="86" t="s">
        <v>165</v>
      </c>
      <c r="B142" s="105" t="s">
        <v>611</v>
      </c>
      <c r="C142" s="3"/>
    </row>
    <row r="143" spans="1:3" ht="26.25" thickBot="1" x14ac:dyDescent="0.3">
      <c r="A143" s="86" t="s">
        <v>166</v>
      </c>
      <c r="B143" s="105" t="s">
        <v>612</v>
      </c>
      <c r="C143" s="3"/>
    </row>
    <row r="144" spans="1:3" ht="26.25" thickBot="1" x14ac:dyDescent="0.3">
      <c r="A144" s="86" t="s">
        <v>167</v>
      </c>
      <c r="B144" s="105" t="s">
        <v>613</v>
      </c>
      <c r="C144" s="3"/>
    </row>
    <row r="145" spans="1:3" ht="26.25" thickBot="1" x14ac:dyDescent="0.3">
      <c r="A145" s="86" t="s">
        <v>168</v>
      </c>
      <c r="B145" s="105" t="s">
        <v>614</v>
      </c>
      <c r="C145" s="3"/>
    </row>
    <row r="146" spans="1:3" ht="26.25" thickBot="1" x14ac:dyDescent="0.3">
      <c r="A146" s="86" t="s">
        <v>169</v>
      </c>
      <c r="B146" s="105" t="s">
        <v>615</v>
      </c>
      <c r="C146" s="3"/>
    </row>
    <row r="147" spans="1:3" ht="26.25" thickBot="1" x14ac:dyDescent="0.3">
      <c r="A147" s="86" t="s">
        <v>170</v>
      </c>
      <c r="B147" s="105" t="s">
        <v>616</v>
      </c>
      <c r="C147" s="3"/>
    </row>
    <row r="148" spans="1:3" ht="39" thickBot="1" x14ac:dyDescent="0.3">
      <c r="A148" s="86" t="s">
        <v>171</v>
      </c>
      <c r="B148" s="105" t="s">
        <v>617</v>
      </c>
      <c r="C148" s="3"/>
    </row>
    <row r="149" spans="1:3" ht="39" thickBot="1" x14ac:dyDescent="0.3">
      <c r="A149" s="86" t="s">
        <v>172</v>
      </c>
      <c r="B149" s="105" t="s">
        <v>220</v>
      </c>
      <c r="C149" s="3"/>
    </row>
  </sheetData>
  <mergeCells count="6">
    <mergeCell ref="A128:A129"/>
    <mergeCell ref="B128:B129"/>
    <mergeCell ref="A131:A136"/>
    <mergeCell ref="A108:A110"/>
    <mergeCell ref="B108:B110"/>
    <mergeCell ref="A123:A124"/>
  </mergeCells>
  <pageMargins left="0.7" right="0.7" top="0.75" bottom="0.75" header="0.3" footer="0.3"/>
  <pageSetup scale="75" fitToHeight="0" orientation="portrait" verticalDpi="150" r:id="rId1"/>
  <headerFooter>
    <oddFooter>&amp;CPage &amp;P of &amp;N</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1"/>
  <sheetViews>
    <sheetView workbookViewId="0">
      <selection activeCell="A6" sqref="A6"/>
    </sheetView>
  </sheetViews>
  <sheetFormatPr defaultColWidth="8.85546875" defaultRowHeight="15" x14ac:dyDescent="0.25"/>
  <cols>
    <col min="1" max="1" width="19.42578125" customWidth="1"/>
    <col min="2" max="2" width="55" customWidth="1"/>
    <col min="3" max="3" width="37.28515625" customWidth="1"/>
  </cols>
  <sheetData>
    <row r="1" spans="1:3" x14ac:dyDescent="0.25">
      <c r="A1" s="24" t="s">
        <v>12</v>
      </c>
    </row>
    <row r="2" spans="1:3" x14ac:dyDescent="0.25">
      <c r="A2" s="23" t="s">
        <v>209</v>
      </c>
      <c r="B2" s="3"/>
    </row>
    <row r="3" spans="1:3" x14ac:dyDescent="0.25">
      <c r="A3" s="23" t="s">
        <v>208</v>
      </c>
      <c r="B3" s="3"/>
    </row>
    <row r="5" spans="1:3" x14ac:dyDescent="0.25">
      <c r="A5" s="109" t="s">
        <v>31</v>
      </c>
      <c r="B5" s="109" t="s">
        <v>32</v>
      </c>
      <c r="C5" s="2" t="s">
        <v>235</v>
      </c>
    </row>
    <row r="6" spans="1:3" ht="105" x14ac:dyDescent="0.25">
      <c r="A6" s="110">
        <v>3.1</v>
      </c>
      <c r="B6" s="111" t="s">
        <v>461</v>
      </c>
      <c r="C6" s="3"/>
    </row>
    <row r="7" spans="1:3" x14ac:dyDescent="0.25">
      <c r="A7" s="110">
        <v>3.2</v>
      </c>
      <c r="B7" s="111" t="s">
        <v>63</v>
      </c>
      <c r="C7" s="3"/>
    </row>
    <row r="8" spans="1:3" ht="25.5" x14ac:dyDescent="0.25">
      <c r="A8" s="110" t="s">
        <v>73</v>
      </c>
      <c r="B8" s="112" t="s">
        <v>74</v>
      </c>
      <c r="C8" s="3"/>
    </row>
    <row r="9" spans="1:3" ht="25.5" x14ac:dyDescent="0.25">
      <c r="A9" s="110" t="s">
        <v>75</v>
      </c>
      <c r="B9" s="112" t="s">
        <v>462</v>
      </c>
      <c r="C9" s="3"/>
    </row>
    <row r="10" spans="1:3" ht="25.5" x14ac:dyDescent="0.25">
      <c r="A10" s="110" t="s">
        <v>76</v>
      </c>
      <c r="B10" s="112" t="s">
        <v>463</v>
      </c>
      <c r="C10" s="3"/>
    </row>
    <row r="11" spans="1:3" ht="140.25" x14ac:dyDescent="0.25">
      <c r="A11" s="110" t="s">
        <v>77</v>
      </c>
      <c r="B11" s="112" t="s">
        <v>464</v>
      </c>
      <c r="C11" s="3"/>
    </row>
    <row r="12" spans="1:3" x14ac:dyDescent="0.25">
      <c r="A12" s="110" t="s">
        <v>79</v>
      </c>
      <c r="B12" s="112" t="s">
        <v>78</v>
      </c>
      <c r="C12" s="3"/>
    </row>
    <row r="13" spans="1:3" ht="25.5" x14ac:dyDescent="0.25">
      <c r="A13" s="110" t="s">
        <v>80</v>
      </c>
      <c r="B13" s="112" t="s">
        <v>465</v>
      </c>
      <c r="C13" s="3"/>
    </row>
    <row r="14" spans="1:3" ht="25.5" x14ac:dyDescent="0.25">
      <c r="A14" s="110" t="s">
        <v>81</v>
      </c>
      <c r="B14" s="112" t="s">
        <v>466</v>
      </c>
      <c r="C14" s="3"/>
    </row>
    <row r="15" spans="1:3" ht="51" x14ac:dyDescent="0.25">
      <c r="A15" s="110" t="s">
        <v>82</v>
      </c>
      <c r="B15" s="112" t="s">
        <v>467</v>
      </c>
      <c r="C15" s="3"/>
    </row>
    <row r="16" spans="1:3" ht="38.25" x14ac:dyDescent="0.25">
      <c r="A16" s="110" t="s">
        <v>83</v>
      </c>
      <c r="B16" s="112" t="s">
        <v>468</v>
      </c>
      <c r="C16" s="3"/>
    </row>
    <row r="17" spans="1:3" ht="63.75" x14ac:dyDescent="0.25">
      <c r="A17" s="110" t="s">
        <v>84</v>
      </c>
      <c r="B17" s="112" t="s">
        <v>469</v>
      </c>
      <c r="C17" s="10"/>
    </row>
    <row r="18" spans="1:3" x14ac:dyDescent="0.25">
      <c r="A18" s="110" t="s">
        <v>86</v>
      </c>
      <c r="B18" s="112" t="s">
        <v>85</v>
      </c>
      <c r="C18" s="14"/>
    </row>
    <row r="19" spans="1:3" x14ac:dyDescent="0.25">
      <c r="A19" s="110" t="s">
        <v>87</v>
      </c>
      <c r="B19" s="112" t="s">
        <v>470</v>
      </c>
      <c r="C19" s="10"/>
    </row>
    <row r="20" spans="1:3" ht="25.5" x14ac:dyDescent="0.25">
      <c r="A20" s="110" t="s">
        <v>88</v>
      </c>
      <c r="B20" s="112" t="s">
        <v>471</v>
      </c>
      <c r="C20" s="10"/>
    </row>
    <row r="21" spans="1:3" ht="25.5" x14ac:dyDescent="0.25">
      <c r="A21" s="110" t="s">
        <v>89</v>
      </c>
      <c r="B21" s="112" t="s">
        <v>472</v>
      </c>
      <c r="C21" s="10"/>
    </row>
    <row r="22" spans="1:3" ht="63.75" x14ac:dyDescent="0.25">
      <c r="A22" s="110" t="s">
        <v>90</v>
      </c>
      <c r="B22" s="112" t="s">
        <v>473</v>
      </c>
      <c r="C22" s="10"/>
    </row>
    <row r="23" spans="1:3" ht="25.5" x14ac:dyDescent="0.25">
      <c r="A23" s="110" t="s">
        <v>91</v>
      </c>
      <c r="B23" s="112" t="s">
        <v>474</v>
      </c>
      <c r="C23" s="10"/>
    </row>
    <row r="24" spans="1:3" ht="51" x14ac:dyDescent="0.25">
      <c r="A24" s="110" t="s">
        <v>92</v>
      </c>
      <c r="B24" s="112" t="s">
        <v>475</v>
      </c>
      <c r="C24" s="10"/>
    </row>
    <row r="25" spans="1:3" ht="38.25" x14ac:dyDescent="0.25">
      <c r="A25" s="110" t="s">
        <v>93</v>
      </c>
      <c r="B25" s="112" t="s">
        <v>380</v>
      </c>
      <c r="C25" s="10"/>
    </row>
    <row r="26" spans="1:3" x14ac:dyDescent="0.25">
      <c r="A26" s="113">
        <v>3.3</v>
      </c>
      <c r="B26" s="114" t="s">
        <v>34</v>
      </c>
      <c r="C26" s="10"/>
    </row>
    <row r="27" spans="1:3" x14ac:dyDescent="0.25">
      <c r="A27" s="110" t="s">
        <v>94</v>
      </c>
      <c r="B27" s="112" t="s">
        <v>95</v>
      </c>
      <c r="C27" s="14"/>
    </row>
    <row r="28" spans="1:3" ht="165.75" x14ac:dyDescent="0.25">
      <c r="A28" s="110"/>
      <c r="B28" s="115" t="s">
        <v>476</v>
      </c>
      <c r="C28" s="10"/>
    </row>
    <row r="29" spans="1:3" x14ac:dyDescent="0.25">
      <c r="A29" s="110" t="s">
        <v>96</v>
      </c>
      <c r="B29" s="112" t="s">
        <v>97</v>
      </c>
      <c r="C29" s="10"/>
    </row>
    <row r="30" spans="1:3" ht="102" x14ac:dyDescent="0.25">
      <c r="A30" s="110"/>
      <c r="B30" s="115" t="s">
        <v>477</v>
      </c>
      <c r="C30" s="10"/>
    </row>
    <row r="31" spans="1:3" x14ac:dyDescent="0.25">
      <c r="A31" s="110" t="s">
        <v>98</v>
      </c>
      <c r="B31" s="112" t="s">
        <v>99</v>
      </c>
      <c r="C31" s="10"/>
    </row>
    <row r="32" spans="1:3" ht="25.5" x14ac:dyDescent="0.25">
      <c r="A32" s="110"/>
      <c r="B32" s="115" t="s">
        <v>478</v>
      </c>
      <c r="C32" s="15"/>
    </row>
    <row r="33" spans="1:3" x14ac:dyDescent="0.25">
      <c r="A33" s="110" t="s">
        <v>100</v>
      </c>
      <c r="B33" s="112" t="s">
        <v>101</v>
      </c>
      <c r="C33" s="10"/>
    </row>
    <row r="34" spans="1:3" ht="114.75" x14ac:dyDescent="0.25">
      <c r="A34" s="110"/>
      <c r="B34" s="115" t="s">
        <v>102</v>
      </c>
      <c r="C34" s="14"/>
    </row>
    <row r="35" spans="1:3" x14ac:dyDescent="0.25">
      <c r="A35" s="110" t="s">
        <v>103</v>
      </c>
      <c r="B35" s="112" t="s">
        <v>104</v>
      </c>
      <c r="C35" s="10"/>
    </row>
    <row r="36" spans="1:3" ht="25.5" x14ac:dyDescent="0.25">
      <c r="A36" s="110" t="s">
        <v>105</v>
      </c>
      <c r="B36" s="112" t="s">
        <v>479</v>
      </c>
      <c r="C36" s="14"/>
    </row>
    <row r="37" spans="1:3" ht="25.5" x14ac:dyDescent="0.25">
      <c r="A37" s="110" t="s">
        <v>106</v>
      </c>
      <c r="B37" s="112" t="s">
        <v>107</v>
      </c>
      <c r="C37" s="10"/>
    </row>
    <row r="38" spans="1:3" ht="38.25" x14ac:dyDescent="0.25">
      <c r="A38" s="110" t="s">
        <v>108</v>
      </c>
      <c r="B38" s="112" t="s">
        <v>480</v>
      </c>
      <c r="C38" s="14"/>
    </row>
    <row r="39" spans="1:3" ht="25.5" x14ac:dyDescent="0.25">
      <c r="A39" s="110" t="s">
        <v>109</v>
      </c>
      <c r="B39" s="112" t="s">
        <v>110</v>
      </c>
      <c r="C39" s="10"/>
    </row>
    <row r="40" spans="1:3" ht="51" x14ac:dyDescent="0.25">
      <c r="A40" s="110" t="s">
        <v>111</v>
      </c>
      <c r="B40" s="112" t="s">
        <v>481</v>
      </c>
      <c r="C40" s="14"/>
    </row>
    <row r="41" spans="1:3" ht="25.5" x14ac:dyDescent="0.25">
      <c r="A41" s="110" t="s">
        <v>112</v>
      </c>
      <c r="B41" s="112" t="s">
        <v>113</v>
      </c>
      <c r="C41" s="14"/>
    </row>
    <row r="42" spans="1:3" ht="38.25" x14ac:dyDescent="0.25">
      <c r="A42" s="110" t="s">
        <v>114</v>
      </c>
      <c r="B42" s="112" t="s">
        <v>115</v>
      </c>
      <c r="C42" s="10"/>
    </row>
    <row r="43" spans="1:3" ht="76.5" x14ac:dyDescent="0.25">
      <c r="A43" s="110" t="s">
        <v>116</v>
      </c>
      <c r="B43" s="112" t="s">
        <v>482</v>
      </c>
      <c r="C43" s="10"/>
    </row>
    <row r="44" spans="1:3" ht="38.25" x14ac:dyDescent="0.25">
      <c r="A44" s="110" t="s">
        <v>117</v>
      </c>
      <c r="B44" s="112" t="s">
        <v>483</v>
      </c>
      <c r="C44" s="10"/>
    </row>
    <row r="45" spans="1:3" ht="25.5" x14ac:dyDescent="0.25">
      <c r="A45" s="110" t="s">
        <v>119</v>
      </c>
      <c r="B45" s="112" t="s">
        <v>484</v>
      </c>
      <c r="C45" s="10"/>
    </row>
    <row r="46" spans="1:3" ht="25.5" x14ac:dyDescent="0.25">
      <c r="A46" s="110" t="s">
        <v>379</v>
      </c>
      <c r="B46" s="112" t="s">
        <v>485</v>
      </c>
      <c r="C46" s="10"/>
    </row>
    <row r="47" spans="1:3" ht="38.25" x14ac:dyDescent="0.25">
      <c r="A47" s="110" t="s">
        <v>486</v>
      </c>
      <c r="B47" s="112" t="s">
        <v>487</v>
      </c>
      <c r="C47" s="10"/>
    </row>
    <row r="48" spans="1:3" ht="51" x14ac:dyDescent="0.25">
      <c r="A48" s="110" t="s">
        <v>488</v>
      </c>
      <c r="B48" s="112" t="s">
        <v>489</v>
      </c>
      <c r="C48" s="10"/>
    </row>
    <row r="49" spans="1:3" ht="25.5" x14ac:dyDescent="0.25">
      <c r="A49" s="110" t="s">
        <v>490</v>
      </c>
      <c r="B49" s="112" t="s">
        <v>491</v>
      </c>
      <c r="C49" s="10"/>
    </row>
    <row r="50" spans="1:3" x14ac:dyDescent="0.25">
      <c r="A50" s="110" t="s">
        <v>492</v>
      </c>
      <c r="B50" s="112" t="s">
        <v>118</v>
      </c>
      <c r="C50" s="10"/>
    </row>
    <row r="51" spans="1:3" ht="38.25" x14ac:dyDescent="0.25">
      <c r="A51" s="110" t="s">
        <v>493</v>
      </c>
      <c r="B51" s="112" t="s">
        <v>494</v>
      </c>
      <c r="C51" s="10"/>
    </row>
    <row r="52" spans="1:3" ht="76.5" x14ac:dyDescent="0.25">
      <c r="A52" s="110" t="s">
        <v>495</v>
      </c>
      <c r="B52" s="112" t="s">
        <v>496</v>
      </c>
      <c r="C52" s="10"/>
    </row>
    <row r="53" spans="1:3" ht="51" x14ac:dyDescent="0.25">
      <c r="A53" s="110" t="s">
        <v>497</v>
      </c>
      <c r="B53" s="112" t="s">
        <v>498</v>
      </c>
      <c r="C53" s="10"/>
    </row>
    <row r="54" spans="1:3" ht="25.5" x14ac:dyDescent="0.25">
      <c r="A54" s="110" t="s">
        <v>499</v>
      </c>
      <c r="B54" s="112" t="s">
        <v>500</v>
      </c>
      <c r="C54" s="10"/>
    </row>
    <row r="55" spans="1:3" x14ac:dyDescent="0.25">
      <c r="A55" s="110" t="s">
        <v>501</v>
      </c>
      <c r="B55" s="112" t="s">
        <v>502</v>
      </c>
      <c r="C55" s="10"/>
    </row>
    <row r="56" spans="1:3" ht="25.5" x14ac:dyDescent="0.25">
      <c r="A56" s="110" t="s">
        <v>503</v>
      </c>
      <c r="B56" s="112" t="s">
        <v>504</v>
      </c>
      <c r="C56" s="10"/>
    </row>
    <row r="57" spans="1:3" x14ac:dyDescent="0.25">
      <c r="A57" s="110" t="s">
        <v>505</v>
      </c>
      <c r="B57" s="112" t="s">
        <v>506</v>
      </c>
      <c r="C57" s="10"/>
    </row>
    <row r="58" spans="1:3" x14ac:dyDescent="0.25">
      <c r="A58" s="113">
        <v>3.4</v>
      </c>
      <c r="B58" s="114" t="s">
        <v>507</v>
      </c>
      <c r="C58" s="10"/>
    </row>
    <row r="59" spans="1:3" ht="25.5" x14ac:dyDescent="0.25">
      <c r="A59" s="110" t="s">
        <v>120</v>
      </c>
      <c r="B59" s="112" t="s">
        <v>508</v>
      </c>
      <c r="C59" s="10"/>
    </row>
    <row r="60" spans="1:3" ht="38.25" x14ac:dyDescent="0.25">
      <c r="A60" s="110" t="s">
        <v>121</v>
      </c>
      <c r="B60" s="112" t="s">
        <v>509</v>
      </c>
      <c r="C60" s="10"/>
    </row>
    <row r="61" spans="1:3" ht="38.25" x14ac:dyDescent="0.25">
      <c r="A61" s="110" t="s">
        <v>122</v>
      </c>
      <c r="B61" s="112" t="s">
        <v>510</v>
      </c>
      <c r="C61" s="10"/>
    </row>
    <row r="62" spans="1:3" ht="51" x14ac:dyDescent="0.25">
      <c r="A62" s="110" t="s">
        <v>123</v>
      </c>
      <c r="B62" s="112" t="s">
        <v>511</v>
      </c>
      <c r="C62" s="10"/>
    </row>
    <row r="63" spans="1:3" ht="25.5" x14ac:dyDescent="0.25">
      <c r="A63" s="110" t="s">
        <v>124</v>
      </c>
      <c r="B63" s="112" t="s">
        <v>512</v>
      </c>
      <c r="C63" s="10"/>
    </row>
    <row r="64" spans="1:3" ht="25.5" x14ac:dyDescent="0.25">
      <c r="A64" s="110" t="s">
        <v>125</v>
      </c>
      <c r="B64" s="112" t="s">
        <v>513</v>
      </c>
      <c r="C64" s="10"/>
    </row>
    <row r="65" spans="1:3" ht="25.5" x14ac:dyDescent="0.25">
      <c r="A65" s="110" t="s">
        <v>126</v>
      </c>
      <c r="B65" s="112" t="s">
        <v>514</v>
      </c>
      <c r="C65" s="10"/>
    </row>
    <row r="66" spans="1:3" ht="63.75" x14ac:dyDescent="0.25">
      <c r="A66" s="110" t="s">
        <v>127</v>
      </c>
      <c r="B66" s="112" t="s">
        <v>515</v>
      </c>
      <c r="C66" s="10"/>
    </row>
    <row r="67" spans="1:3" ht="25.5" x14ac:dyDescent="0.25">
      <c r="A67" s="110" t="s">
        <v>128</v>
      </c>
      <c r="B67" s="112" t="s">
        <v>516</v>
      </c>
      <c r="C67" s="10"/>
    </row>
    <row r="68" spans="1:3" ht="25.5" x14ac:dyDescent="0.25">
      <c r="A68" s="110" t="s">
        <v>517</v>
      </c>
      <c r="B68" s="112" t="s">
        <v>518</v>
      </c>
      <c r="C68" s="10"/>
    </row>
    <row r="69" spans="1:3" ht="25.5" x14ac:dyDescent="0.25">
      <c r="A69" s="110" t="s">
        <v>519</v>
      </c>
      <c r="B69" s="112" t="s">
        <v>520</v>
      </c>
      <c r="C69" s="10"/>
    </row>
    <row r="70" spans="1:3" ht="25.5" x14ac:dyDescent="0.25">
      <c r="A70" s="110" t="s">
        <v>521</v>
      </c>
      <c r="B70" s="112" t="s">
        <v>522</v>
      </c>
      <c r="C70" s="10"/>
    </row>
    <row r="71" spans="1:3" ht="25.5" x14ac:dyDescent="0.25">
      <c r="A71" s="110" t="s">
        <v>523</v>
      </c>
      <c r="B71" s="112" t="s">
        <v>524</v>
      </c>
      <c r="C71" s="10"/>
    </row>
    <row r="72" spans="1:3" ht="51" x14ac:dyDescent="0.25">
      <c r="A72" s="110" t="s">
        <v>525</v>
      </c>
      <c r="B72" s="112" t="s">
        <v>526</v>
      </c>
      <c r="C72" s="10"/>
    </row>
    <row r="73" spans="1:3" ht="38.25" x14ac:dyDescent="0.25">
      <c r="A73" s="110" t="s">
        <v>527</v>
      </c>
      <c r="B73" s="112" t="s">
        <v>528</v>
      </c>
      <c r="C73" s="10"/>
    </row>
    <row r="74" spans="1:3" ht="25.5" x14ac:dyDescent="0.25">
      <c r="A74" s="110" t="s">
        <v>529</v>
      </c>
      <c r="B74" s="112" t="s">
        <v>530</v>
      </c>
      <c r="C74" s="10"/>
    </row>
    <row r="75" spans="1:3" ht="38.25" x14ac:dyDescent="0.25">
      <c r="A75" s="110" t="s">
        <v>531</v>
      </c>
      <c r="B75" s="112" t="s">
        <v>532</v>
      </c>
      <c r="C75" s="10"/>
    </row>
    <row r="76" spans="1:3" ht="38.25" x14ac:dyDescent="0.25">
      <c r="A76" s="110" t="s">
        <v>533</v>
      </c>
      <c r="B76" s="112" t="s">
        <v>534</v>
      </c>
      <c r="C76" s="10"/>
    </row>
    <row r="77" spans="1:3" x14ac:dyDescent="0.25">
      <c r="A77" s="110">
        <v>3.5</v>
      </c>
      <c r="B77" s="114" t="s">
        <v>388</v>
      </c>
      <c r="C77" s="10"/>
    </row>
    <row r="78" spans="1:3" ht="38.25" x14ac:dyDescent="0.25">
      <c r="A78" s="110" t="s">
        <v>129</v>
      </c>
      <c r="B78" s="10" t="s">
        <v>535</v>
      </c>
      <c r="C78" s="10"/>
    </row>
    <row r="79" spans="1:3" ht="51" x14ac:dyDescent="0.25">
      <c r="A79" s="110" t="s">
        <v>130</v>
      </c>
      <c r="B79" s="112" t="s">
        <v>536</v>
      </c>
      <c r="C79" s="10"/>
    </row>
    <row r="80" spans="1:3" ht="25.5" x14ac:dyDescent="0.25">
      <c r="A80" s="110" t="s">
        <v>131</v>
      </c>
      <c r="B80" s="112" t="s">
        <v>537</v>
      </c>
      <c r="C80" s="10"/>
    </row>
    <row r="81" spans="1:3" ht="89.25" x14ac:dyDescent="0.25">
      <c r="A81" s="110" t="s">
        <v>132</v>
      </c>
      <c r="B81" s="10" t="s">
        <v>538</v>
      </c>
      <c r="C81" s="10"/>
    </row>
    <row r="82" spans="1:3" ht="25.5" x14ac:dyDescent="0.25">
      <c r="A82" s="110" t="s">
        <v>133</v>
      </c>
      <c r="B82" s="112" t="s">
        <v>539</v>
      </c>
      <c r="C82" s="10"/>
    </row>
    <row r="83" spans="1:3" ht="38.25" x14ac:dyDescent="0.25">
      <c r="A83" s="110" t="s">
        <v>134</v>
      </c>
      <c r="B83" s="112" t="s">
        <v>540</v>
      </c>
      <c r="C83" s="10"/>
    </row>
    <row r="84" spans="1:3" ht="38.25" x14ac:dyDescent="0.25">
      <c r="A84" s="110" t="s">
        <v>135</v>
      </c>
      <c r="B84" s="112" t="s">
        <v>541</v>
      </c>
      <c r="C84" s="3"/>
    </row>
    <row r="85" spans="1:3" ht="38.25" x14ac:dyDescent="0.25">
      <c r="A85" s="110" t="s">
        <v>136</v>
      </c>
      <c r="B85" s="112" t="s">
        <v>542</v>
      </c>
      <c r="C85" s="3"/>
    </row>
    <row r="86" spans="1:3" ht="25.5" x14ac:dyDescent="0.25">
      <c r="A86" s="110" t="s">
        <v>137</v>
      </c>
      <c r="B86" s="112" t="s">
        <v>543</v>
      </c>
      <c r="C86" s="3"/>
    </row>
    <row r="87" spans="1:3" ht="38.25" x14ac:dyDescent="0.25">
      <c r="A87" s="110" t="s">
        <v>138</v>
      </c>
      <c r="B87" s="112" t="s">
        <v>544</v>
      </c>
      <c r="C87" s="3"/>
    </row>
    <row r="88" spans="1:3" ht="38.25" x14ac:dyDescent="0.25">
      <c r="A88" s="110" t="s">
        <v>139</v>
      </c>
      <c r="B88" s="112" t="s">
        <v>545</v>
      </c>
      <c r="C88" s="3"/>
    </row>
    <row r="89" spans="1:3" ht="38.25" x14ac:dyDescent="0.25">
      <c r="A89" s="110" t="s">
        <v>140</v>
      </c>
      <c r="B89" s="112" t="s">
        <v>546</v>
      </c>
      <c r="C89" s="3"/>
    </row>
    <row r="90" spans="1:3" ht="25.5" x14ac:dyDescent="0.25">
      <c r="A90" s="110" t="s">
        <v>141</v>
      </c>
      <c r="B90" s="112" t="s">
        <v>547</v>
      </c>
      <c r="C90" s="3"/>
    </row>
    <row r="91" spans="1:3" x14ac:dyDescent="0.25">
      <c r="A91" s="113">
        <v>3.6</v>
      </c>
      <c r="B91" s="114" t="s">
        <v>548</v>
      </c>
      <c r="C91" s="3"/>
    </row>
    <row r="92" spans="1:3" ht="25.5" x14ac:dyDescent="0.25">
      <c r="A92" s="93" t="s">
        <v>142</v>
      </c>
      <c r="B92" s="112" t="s">
        <v>549</v>
      </c>
      <c r="C92" s="3"/>
    </row>
    <row r="93" spans="1:3" ht="25.5" x14ac:dyDescent="0.25">
      <c r="A93" s="93" t="s">
        <v>143</v>
      </c>
      <c r="B93" s="112" t="s">
        <v>550</v>
      </c>
      <c r="C93" s="3"/>
    </row>
    <row r="94" spans="1:3" ht="25.5" x14ac:dyDescent="0.25">
      <c r="A94" s="93" t="s">
        <v>144</v>
      </c>
      <c r="B94" s="112" t="s">
        <v>551</v>
      </c>
      <c r="C94" s="3"/>
    </row>
    <row r="95" spans="1:3" ht="38.25" x14ac:dyDescent="0.25">
      <c r="A95" s="93" t="s">
        <v>145</v>
      </c>
      <c r="B95" s="112" t="s">
        <v>552</v>
      </c>
      <c r="C95" s="3"/>
    </row>
    <row r="96" spans="1:3" ht="38.25" x14ac:dyDescent="0.25">
      <c r="A96" s="93" t="s">
        <v>146</v>
      </c>
      <c r="B96" s="112" t="s">
        <v>553</v>
      </c>
      <c r="C96" s="3"/>
    </row>
    <row r="97" spans="1:3" ht="25.5" x14ac:dyDescent="0.25">
      <c r="A97" s="93" t="s">
        <v>147</v>
      </c>
      <c r="B97" s="112" t="s">
        <v>554</v>
      </c>
      <c r="C97" s="3"/>
    </row>
    <row r="98" spans="1:3" ht="89.25" x14ac:dyDescent="0.25">
      <c r="A98" s="116"/>
      <c r="B98" s="112" t="s">
        <v>555</v>
      </c>
      <c r="C98" s="3"/>
    </row>
    <row r="99" spans="1:3" x14ac:dyDescent="0.25">
      <c r="A99" s="113">
        <v>3.7</v>
      </c>
      <c r="B99" s="114" t="s">
        <v>556</v>
      </c>
      <c r="C99" s="3"/>
    </row>
    <row r="100" spans="1:3" ht="25.5" x14ac:dyDescent="0.25">
      <c r="A100" s="110" t="s">
        <v>148</v>
      </c>
      <c r="B100" s="112" t="s">
        <v>557</v>
      </c>
      <c r="C100" s="3"/>
    </row>
    <row r="101" spans="1:3" ht="25.5" x14ac:dyDescent="0.25">
      <c r="A101" s="110" t="s">
        <v>149</v>
      </c>
      <c r="B101" s="112" t="s">
        <v>558</v>
      </c>
      <c r="C101" s="3"/>
    </row>
    <row r="102" spans="1:3" ht="25.5" x14ac:dyDescent="0.25">
      <c r="A102" s="110" t="s">
        <v>150</v>
      </c>
      <c r="B102" s="112" t="s">
        <v>559</v>
      </c>
      <c r="C102" s="3"/>
    </row>
    <row r="103" spans="1:3" ht="76.5" x14ac:dyDescent="0.25">
      <c r="A103" s="110" t="s">
        <v>151</v>
      </c>
      <c r="B103" s="112" t="s">
        <v>560</v>
      </c>
      <c r="C103" s="3"/>
    </row>
    <row r="104" spans="1:3" ht="25.5" x14ac:dyDescent="0.25">
      <c r="A104" s="110" t="s">
        <v>152</v>
      </c>
      <c r="B104" s="112" t="s">
        <v>561</v>
      </c>
      <c r="C104" s="3"/>
    </row>
    <row r="105" spans="1:3" ht="51" x14ac:dyDescent="0.25">
      <c r="A105" s="110" t="s">
        <v>562</v>
      </c>
      <c r="B105" s="112" t="s">
        <v>563</v>
      </c>
      <c r="C105" s="3"/>
    </row>
    <row r="106" spans="1:3" ht="25.5" x14ac:dyDescent="0.25">
      <c r="A106" s="110" t="s">
        <v>564</v>
      </c>
      <c r="B106" s="112" t="s">
        <v>565</v>
      </c>
      <c r="C106" s="3"/>
    </row>
    <row r="107" spans="1:3" ht="38.25" x14ac:dyDescent="0.25">
      <c r="A107" s="110" t="s">
        <v>566</v>
      </c>
      <c r="B107" s="112" t="s">
        <v>567</v>
      </c>
      <c r="C107" s="3"/>
    </row>
    <row r="108" spans="1:3" ht="45.75" customHeight="1" x14ac:dyDescent="0.25">
      <c r="A108" s="164" t="s">
        <v>568</v>
      </c>
      <c r="B108" s="165" t="s">
        <v>569</v>
      </c>
      <c r="C108" s="3"/>
    </row>
    <row r="109" spans="1:3" x14ac:dyDescent="0.25">
      <c r="A109" s="164"/>
      <c r="B109" s="165"/>
      <c r="C109" s="3"/>
    </row>
    <row r="110" spans="1:3" x14ac:dyDescent="0.25">
      <c r="A110" s="164"/>
      <c r="B110" s="165"/>
      <c r="C110" s="3"/>
    </row>
    <row r="111" spans="1:3" ht="25.5" x14ac:dyDescent="0.25">
      <c r="A111" s="110" t="s">
        <v>570</v>
      </c>
      <c r="B111" s="112" t="s">
        <v>571</v>
      </c>
      <c r="C111" s="3"/>
    </row>
    <row r="112" spans="1:3" ht="25.5" x14ac:dyDescent="0.25">
      <c r="A112" s="110" t="s">
        <v>572</v>
      </c>
      <c r="B112" s="112" t="s">
        <v>573</v>
      </c>
      <c r="C112" s="3"/>
    </row>
    <row r="113" spans="1:3" ht="25.5" x14ac:dyDescent="0.25">
      <c r="A113" s="110" t="s">
        <v>574</v>
      </c>
      <c r="B113" s="112" t="s">
        <v>575</v>
      </c>
      <c r="C113" s="3"/>
    </row>
    <row r="114" spans="1:3" x14ac:dyDescent="0.25">
      <c r="A114" s="110" t="s">
        <v>576</v>
      </c>
      <c r="B114" s="112" t="s">
        <v>577</v>
      </c>
      <c r="C114" s="3"/>
    </row>
    <row r="115" spans="1:3" ht="38.25" x14ac:dyDescent="0.25">
      <c r="A115" s="110" t="s">
        <v>578</v>
      </c>
      <c r="B115" s="112" t="s">
        <v>579</v>
      </c>
      <c r="C115" s="3"/>
    </row>
    <row r="116" spans="1:3" ht="38.25" x14ac:dyDescent="0.25">
      <c r="A116" s="110" t="s">
        <v>580</v>
      </c>
      <c r="B116" s="112" t="s">
        <v>581</v>
      </c>
      <c r="C116" s="3"/>
    </row>
    <row r="117" spans="1:3" ht="38.25" x14ac:dyDescent="0.25">
      <c r="A117" s="110" t="s">
        <v>582</v>
      </c>
      <c r="B117" s="112" t="s">
        <v>583</v>
      </c>
      <c r="C117" s="3"/>
    </row>
    <row r="118" spans="1:3" ht="25.5" x14ac:dyDescent="0.25">
      <c r="A118" s="110" t="s">
        <v>584</v>
      </c>
      <c r="B118" s="112" t="s">
        <v>585</v>
      </c>
      <c r="C118" s="3"/>
    </row>
    <row r="119" spans="1:3" ht="25.5" x14ac:dyDescent="0.25">
      <c r="A119" s="110" t="s">
        <v>586</v>
      </c>
      <c r="B119" s="112" t="s">
        <v>587</v>
      </c>
      <c r="C119" s="3"/>
    </row>
    <row r="120" spans="1:3" ht="38.25" x14ac:dyDescent="0.25">
      <c r="A120" s="110" t="s">
        <v>588</v>
      </c>
      <c r="B120" s="112" t="s">
        <v>589</v>
      </c>
      <c r="C120" s="3"/>
    </row>
    <row r="121" spans="1:3" ht="25.5" x14ac:dyDescent="0.25">
      <c r="A121" s="110" t="s">
        <v>590</v>
      </c>
      <c r="B121" s="112" t="s">
        <v>591</v>
      </c>
      <c r="C121" s="18"/>
    </row>
    <row r="122" spans="1:3" ht="25.5" x14ac:dyDescent="0.25">
      <c r="A122" s="110" t="s">
        <v>592</v>
      </c>
      <c r="B122" s="112" t="s">
        <v>593</v>
      </c>
      <c r="C122" s="18"/>
    </row>
    <row r="123" spans="1:3" ht="38.25" x14ac:dyDescent="0.25">
      <c r="A123" s="164" t="s">
        <v>594</v>
      </c>
      <c r="B123" s="112" t="s">
        <v>595</v>
      </c>
      <c r="C123" s="18"/>
    </row>
    <row r="124" spans="1:3" x14ac:dyDescent="0.25">
      <c r="A124" s="164"/>
      <c r="B124" s="112" t="s">
        <v>596</v>
      </c>
      <c r="C124" s="18"/>
    </row>
    <row r="125" spans="1:3" ht="38.25" x14ac:dyDescent="0.25">
      <c r="A125" s="110" t="s">
        <v>597</v>
      </c>
      <c r="B125" s="112" t="s">
        <v>598</v>
      </c>
      <c r="C125" s="18"/>
    </row>
    <row r="126" spans="1:3" ht="25.5" x14ac:dyDescent="0.25">
      <c r="A126" s="110" t="s">
        <v>599</v>
      </c>
      <c r="B126" s="112" t="s">
        <v>600</v>
      </c>
      <c r="C126" s="18"/>
    </row>
    <row r="127" spans="1:3" ht="51" x14ac:dyDescent="0.25">
      <c r="A127" s="110" t="s">
        <v>601</v>
      </c>
      <c r="B127" s="112" t="s">
        <v>602</v>
      </c>
      <c r="C127" s="18"/>
    </row>
    <row r="128" spans="1:3" ht="35.25" customHeight="1" x14ac:dyDescent="0.25">
      <c r="A128" s="164" t="s">
        <v>603</v>
      </c>
      <c r="B128" s="165" t="s">
        <v>604</v>
      </c>
      <c r="C128" s="18"/>
    </row>
    <row r="129" spans="1:3" x14ac:dyDescent="0.25">
      <c r="A129" s="164"/>
      <c r="B129" s="165"/>
      <c r="C129" s="18"/>
    </row>
    <row r="130" spans="1:3" x14ac:dyDescent="0.25">
      <c r="A130" s="113">
        <v>3.8</v>
      </c>
      <c r="B130" s="114" t="s">
        <v>153</v>
      </c>
      <c r="C130" s="18"/>
    </row>
    <row r="131" spans="1:3" x14ac:dyDescent="0.25">
      <c r="A131" s="166" t="s">
        <v>154</v>
      </c>
      <c r="B131" s="112" t="s">
        <v>155</v>
      </c>
      <c r="C131" s="18"/>
    </row>
    <row r="132" spans="1:3" x14ac:dyDescent="0.25">
      <c r="A132" s="166"/>
      <c r="B132" s="112" t="s">
        <v>156</v>
      </c>
      <c r="C132" s="18"/>
    </row>
    <row r="133" spans="1:3" x14ac:dyDescent="0.25">
      <c r="A133" s="166"/>
      <c r="B133" s="112" t="s">
        <v>157</v>
      </c>
      <c r="C133" s="18"/>
    </row>
    <row r="134" spans="1:3" x14ac:dyDescent="0.25">
      <c r="A134" s="166"/>
      <c r="B134" s="112" t="s">
        <v>158</v>
      </c>
      <c r="C134" s="18"/>
    </row>
    <row r="135" spans="1:3" x14ac:dyDescent="0.25">
      <c r="A135" s="166"/>
      <c r="B135" s="112" t="s">
        <v>605</v>
      </c>
      <c r="C135" s="18"/>
    </row>
    <row r="136" spans="1:3" ht="25.5" x14ac:dyDescent="0.25">
      <c r="A136" s="166"/>
      <c r="B136" s="112" t="s">
        <v>159</v>
      </c>
      <c r="C136" s="18"/>
    </row>
    <row r="137" spans="1:3" ht="25.5" x14ac:dyDescent="0.25">
      <c r="A137" s="93" t="s">
        <v>160</v>
      </c>
      <c r="B137" s="112" t="s">
        <v>606</v>
      </c>
      <c r="C137" s="18"/>
    </row>
    <row r="138" spans="1:3" ht="25.5" x14ac:dyDescent="0.25">
      <c r="A138" s="93" t="s">
        <v>161</v>
      </c>
      <c r="B138" s="112" t="s">
        <v>607</v>
      </c>
      <c r="C138" s="18"/>
    </row>
    <row r="139" spans="1:3" ht="51" x14ac:dyDescent="0.25">
      <c r="A139" s="93" t="s">
        <v>162</v>
      </c>
      <c r="B139" s="112" t="s">
        <v>608</v>
      </c>
      <c r="C139" s="18"/>
    </row>
    <row r="140" spans="1:3" ht="25.5" x14ac:dyDescent="0.25">
      <c r="A140" s="93" t="s">
        <v>163</v>
      </c>
      <c r="B140" s="112" t="s">
        <v>609</v>
      </c>
      <c r="C140" s="18"/>
    </row>
    <row r="141" spans="1:3" ht="25.5" x14ac:dyDescent="0.25">
      <c r="A141" s="93" t="s">
        <v>164</v>
      </c>
      <c r="B141" s="112" t="s">
        <v>610</v>
      </c>
      <c r="C141" s="18"/>
    </row>
    <row r="142" spans="1:3" x14ac:dyDescent="0.25">
      <c r="A142" s="93" t="s">
        <v>165</v>
      </c>
      <c r="B142" s="112" t="s">
        <v>611</v>
      </c>
      <c r="C142" s="18"/>
    </row>
    <row r="143" spans="1:3" ht="25.5" x14ac:dyDescent="0.25">
      <c r="A143" s="93" t="s">
        <v>166</v>
      </c>
      <c r="B143" s="112" t="s">
        <v>612</v>
      </c>
      <c r="C143" s="18"/>
    </row>
    <row r="144" spans="1:3" ht="25.5" x14ac:dyDescent="0.25">
      <c r="A144" s="93" t="s">
        <v>167</v>
      </c>
      <c r="B144" s="112" t="s">
        <v>613</v>
      </c>
      <c r="C144" s="18"/>
    </row>
    <row r="145" spans="1:3" ht="25.5" x14ac:dyDescent="0.25">
      <c r="A145" s="93" t="s">
        <v>168</v>
      </c>
      <c r="B145" s="112" t="s">
        <v>614</v>
      </c>
      <c r="C145" s="18"/>
    </row>
    <row r="146" spans="1:3" ht="25.5" x14ac:dyDescent="0.25">
      <c r="A146" s="93" t="s">
        <v>169</v>
      </c>
      <c r="B146" s="112" t="s">
        <v>615</v>
      </c>
      <c r="C146" s="18"/>
    </row>
    <row r="147" spans="1:3" ht="25.5" x14ac:dyDescent="0.25">
      <c r="A147" s="93" t="s">
        <v>170</v>
      </c>
      <c r="B147" s="112" t="s">
        <v>616</v>
      </c>
      <c r="C147" s="18"/>
    </row>
    <row r="148" spans="1:3" ht="38.25" x14ac:dyDescent="0.25">
      <c r="A148" s="93" t="s">
        <v>171</v>
      </c>
      <c r="B148" s="112" t="s">
        <v>617</v>
      </c>
      <c r="C148" s="18"/>
    </row>
    <row r="149" spans="1:3" ht="38.25" x14ac:dyDescent="0.25">
      <c r="A149" s="93" t="s">
        <v>172</v>
      </c>
      <c r="B149" s="112" t="s">
        <v>220</v>
      </c>
      <c r="C149" s="18"/>
    </row>
    <row r="150" spans="1:3" x14ac:dyDescent="0.25">
      <c r="A150" s="19"/>
      <c r="B150" s="19"/>
      <c r="C150" s="19"/>
    </row>
    <row r="151" spans="1:3" x14ac:dyDescent="0.25">
      <c r="A151" s="19"/>
      <c r="B151" s="19"/>
      <c r="C151" s="19"/>
    </row>
    <row r="152" spans="1:3" x14ac:dyDescent="0.25">
      <c r="A152" s="19"/>
      <c r="B152" s="19"/>
      <c r="C152" s="19"/>
    </row>
    <row r="153" spans="1:3" x14ac:dyDescent="0.25">
      <c r="A153" s="19"/>
      <c r="B153" s="19"/>
      <c r="C153" s="19"/>
    </row>
    <row r="154" spans="1:3" x14ac:dyDescent="0.25">
      <c r="A154" s="19"/>
      <c r="B154" s="19"/>
      <c r="C154" s="19"/>
    </row>
    <row r="155" spans="1:3" x14ac:dyDescent="0.25">
      <c r="A155" s="19"/>
      <c r="B155" s="19"/>
      <c r="C155" s="19"/>
    </row>
    <row r="156" spans="1:3" x14ac:dyDescent="0.25">
      <c r="A156" s="19"/>
      <c r="B156" s="19"/>
      <c r="C156" s="19"/>
    </row>
    <row r="157" spans="1:3" x14ac:dyDescent="0.25">
      <c r="A157" s="19"/>
      <c r="B157" s="19"/>
      <c r="C157" s="19"/>
    </row>
    <row r="158" spans="1:3" x14ac:dyDescent="0.25">
      <c r="A158" s="19"/>
      <c r="B158" s="19"/>
      <c r="C158" s="19"/>
    </row>
    <row r="159" spans="1:3" x14ac:dyDescent="0.25">
      <c r="A159" s="19"/>
      <c r="B159" s="19"/>
      <c r="C159" s="19"/>
    </row>
    <row r="160" spans="1:3" x14ac:dyDescent="0.25">
      <c r="A160" s="19"/>
      <c r="B160" s="19"/>
      <c r="C160" s="19"/>
    </row>
    <row r="161" spans="1:3" x14ac:dyDescent="0.25">
      <c r="A161" s="19"/>
      <c r="B161" s="19"/>
      <c r="C161" s="19"/>
    </row>
    <row r="162" spans="1:3" x14ac:dyDescent="0.25">
      <c r="A162" s="19"/>
      <c r="B162" s="19"/>
      <c r="C162" s="19"/>
    </row>
    <row r="163" spans="1:3" x14ac:dyDescent="0.25">
      <c r="A163" s="19"/>
      <c r="B163" s="19"/>
      <c r="C163" s="19"/>
    </row>
    <row r="164" spans="1:3" x14ac:dyDescent="0.25">
      <c r="A164" s="19"/>
      <c r="B164" s="19"/>
      <c r="C164" s="19"/>
    </row>
    <row r="165" spans="1:3" x14ac:dyDescent="0.25">
      <c r="A165" s="19"/>
      <c r="B165" s="19"/>
      <c r="C165" s="19"/>
    </row>
    <row r="166" spans="1:3" x14ac:dyDescent="0.25">
      <c r="A166" s="19"/>
      <c r="B166" s="19"/>
      <c r="C166" s="19"/>
    </row>
    <row r="167" spans="1:3" x14ac:dyDescent="0.25">
      <c r="A167" s="19"/>
      <c r="B167" s="19"/>
      <c r="C167" s="19"/>
    </row>
    <row r="168" spans="1:3" x14ac:dyDescent="0.25">
      <c r="A168" s="19"/>
      <c r="B168" s="19"/>
      <c r="C168" s="19"/>
    </row>
    <row r="169" spans="1:3" x14ac:dyDescent="0.25">
      <c r="A169" s="19"/>
      <c r="B169" s="19"/>
      <c r="C169" s="19"/>
    </row>
    <row r="170" spans="1:3" x14ac:dyDescent="0.25">
      <c r="A170" s="19"/>
      <c r="B170" s="19"/>
      <c r="C170" s="19"/>
    </row>
    <row r="171" spans="1:3" x14ac:dyDescent="0.25">
      <c r="A171" s="19"/>
      <c r="B171" s="19"/>
      <c r="C171" s="19"/>
    </row>
    <row r="172" spans="1:3" x14ac:dyDescent="0.25">
      <c r="A172" s="19"/>
      <c r="B172" s="19"/>
      <c r="C172" s="19"/>
    </row>
    <row r="173" spans="1:3" x14ac:dyDescent="0.25">
      <c r="A173" s="19"/>
      <c r="B173" s="19"/>
      <c r="C173" s="19"/>
    </row>
    <row r="174" spans="1:3" x14ac:dyDescent="0.25">
      <c r="A174" s="19"/>
      <c r="B174" s="19"/>
      <c r="C174" s="19"/>
    </row>
    <row r="175" spans="1:3" x14ac:dyDescent="0.25">
      <c r="A175" s="19"/>
      <c r="B175" s="19"/>
      <c r="C175" s="19"/>
    </row>
    <row r="176" spans="1:3" x14ac:dyDescent="0.25">
      <c r="A176" s="19"/>
      <c r="B176" s="19"/>
      <c r="C176" s="19"/>
    </row>
    <row r="177" spans="1:3" x14ac:dyDescent="0.25">
      <c r="A177" s="19"/>
      <c r="B177" s="19"/>
      <c r="C177" s="19"/>
    </row>
    <row r="178" spans="1:3" x14ac:dyDescent="0.25">
      <c r="A178" s="19"/>
      <c r="B178" s="19"/>
      <c r="C178" s="19"/>
    </row>
    <row r="179" spans="1:3" x14ac:dyDescent="0.25">
      <c r="A179" s="19"/>
      <c r="B179" s="19"/>
      <c r="C179" s="19"/>
    </row>
    <row r="180" spans="1:3" x14ac:dyDescent="0.25">
      <c r="A180" s="19"/>
      <c r="B180" s="19"/>
      <c r="C180" s="19"/>
    </row>
    <row r="181" spans="1:3" x14ac:dyDescent="0.25">
      <c r="A181" s="19"/>
      <c r="B181" s="19"/>
      <c r="C181" s="19"/>
    </row>
    <row r="182" spans="1:3" x14ac:dyDescent="0.25">
      <c r="A182" s="19"/>
      <c r="B182" s="19"/>
      <c r="C182" s="19"/>
    </row>
    <row r="183" spans="1:3" x14ac:dyDescent="0.25">
      <c r="A183" s="19"/>
      <c r="B183" s="19"/>
      <c r="C183" s="19"/>
    </row>
    <row r="184" spans="1:3" x14ac:dyDescent="0.25">
      <c r="A184" s="19"/>
      <c r="B184" s="19"/>
      <c r="C184" s="19"/>
    </row>
    <row r="185" spans="1:3" x14ac:dyDescent="0.25">
      <c r="A185" s="19"/>
      <c r="B185" s="19"/>
      <c r="C185" s="19"/>
    </row>
    <row r="186" spans="1:3" x14ac:dyDescent="0.25">
      <c r="A186" s="19"/>
      <c r="B186" s="19"/>
      <c r="C186" s="19"/>
    </row>
    <row r="187" spans="1:3" x14ac:dyDescent="0.25">
      <c r="A187" s="19"/>
      <c r="B187" s="19"/>
      <c r="C187" s="19"/>
    </row>
    <row r="188" spans="1:3" x14ac:dyDescent="0.25">
      <c r="A188" s="19"/>
      <c r="B188" s="19"/>
      <c r="C188" s="19"/>
    </row>
    <row r="189" spans="1:3" x14ac:dyDescent="0.25">
      <c r="A189" s="19"/>
      <c r="B189" s="19"/>
      <c r="C189" s="19"/>
    </row>
    <row r="190" spans="1:3" x14ac:dyDescent="0.25">
      <c r="A190" s="19"/>
      <c r="B190" s="19"/>
      <c r="C190" s="19"/>
    </row>
    <row r="191" spans="1:3" x14ac:dyDescent="0.25">
      <c r="A191" s="19"/>
      <c r="B191" s="19"/>
      <c r="C191" s="19"/>
    </row>
    <row r="192" spans="1:3" x14ac:dyDescent="0.25">
      <c r="A192" s="19"/>
      <c r="B192" s="19"/>
      <c r="C192" s="19"/>
    </row>
    <row r="193" spans="1:3" x14ac:dyDescent="0.25">
      <c r="A193" s="19"/>
      <c r="B193" s="19"/>
      <c r="C193" s="19"/>
    </row>
    <row r="194" spans="1:3" x14ac:dyDescent="0.25">
      <c r="A194" s="19"/>
      <c r="B194" s="19"/>
      <c r="C194" s="19"/>
    </row>
    <row r="195" spans="1:3" x14ac:dyDescent="0.25">
      <c r="A195" s="19"/>
      <c r="B195" s="19"/>
      <c r="C195" s="19"/>
    </row>
    <row r="196" spans="1:3" x14ac:dyDescent="0.25">
      <c r="A196" s="19"/>
      <c r="B196" s="19"/>
      <c r="C196" s="19"/>
    </row>
    <row r="197" spans="1:3" x14ac:dyDescent="0.25">
      <c r="A197" s="19"/>
      <c r="B197" s="19"/>
      <c r="C197" s="19"/>
    </row>
    <row r="198" spans="1:3" x14ac:dyDescent="0.25">
      <c r="A198" s="19"/>
      <c r="B198" s="19"/>
      <c r="C198" s="19"/>
    </row>
    <row r="199" spans="1:3" x14ac:dyDescent="0.25">
      <c r="A199" s="19"/>
      <c r="B199" s="19"/>
      <c r="C199" s="19"/>
    </row>
    <row r="200" spans="1:3" x14ac:dyDescent="0.25">
      <c r="A200" s="19"/>
      <c r="B200" s="19"/>
      <c r="C200" s="19"/>
    </row>
    <row r="201" spans="1:3" x14ac:dyDescent="0.25">
      <c r="A201" s="19"/>
      <c r="B201" s="19"/>
      <c r="C201" s="19"/>
    </row>
    <row r="202" spans="1:3" x14ac:dyDescent="0.25">
      <c r="A202" s="19"/>
      <c r="B202" s="19"/>
      <c r="C202" s="19"/>
    </row>
    <row r="203" spans="1:3" x14ac:dyDescent="0.25">
      <c r="A203" s="19"/>
      <c r="B203" s="19"/>
      <c r="C203" s="19"/>
    </row>
    <row r="204" spans="1:3" x14ac:dyDescent="0.25">
      <c r="A204" s="19"/>
      <c r="B204" s="19"/>
      <c r="C204" s="19"/>
    </row>
    <row r="205" spans="1:3" x14ac:dyDescent="0.25">
      <c r="A205" s="19"/>
      <c r="B205" s="19"/>
      <c r="C205" s="19"/>
    </row>
    <row r="206" spans="1:3" x14ac:dyDescent="0.25">
      <c r="A206" s="19"/>
      <c r="B206" s="19"/>
      <c r="C206" s="19"/>
    </row>
    <row r="207" spans="1:3" x14ac:dyDescent="0.25">
      <c r="A207" s="19"/>
      <c r="B207" s="19"/>
      <c r="C207" s="19"/>
    </row>
    <row r="208" spans="1:3" x14ac:dyDescent="0.25">
      <c r="A208" s="19"/>
      <c r="B208" s="19"/>
      <c r="C208" s="19"/>
    </row>
    <row r="209" spans="1:3" x14ac:dyDescent="0.25">
      <c r="A209" s="19"/>
      <c r="B209" s="19"/>
      <c r="C209" s="19"/>
    </row>
    <row r="210" spans="1:3" x14ac:dyDescent="0.25">
      <c r="A210" s="19"/>
      <c r="B210" s="19"/>
      <c r="C210" s="19"/>
    </row>
    <row r="211" spans="1:3" x14ac:dyDescent="0.25">
      <c r="A211" s="19"/>
      <c r="B211" s="19"/>
      <c r="C211" s="19"/>
    </row>
    <row r="212" spans="1:3" x14ac:dyDescent="0.25">
      <c r="A212" s="19"/>
      <c r="B212" s="19"/>
      <c r="C212" s="19"/>
    </row>
    <row r="213" spans="1:3" x14ac:dyDescent="0.25">
      <c r="A213" s="19"/>
      <c r="B213" s="19"/>
      <c r="C213" s="19"/>
    </row>
    <row r="214" spans="1:3" x14ac:dyDescent="0.25">
      <c r="A214" s="19"/>
      <c r="B214" s="19"/>
      <c r="C214" s="19"/>
    </row>
    <row r="215" spans="1:3" x14ac:dyDescent="0.25">
      <c r="A215" s="19"/>
      <c r="B215" s="19"/>
      <c r="C215" s="19"/>
    </row>
    <row r="216" spans="1:3" x14ac:dyDescent="0.25">
      <c r="A216" s="19"/>
      <c r="B216" s="19"/>
      <c r="C216" s="19"/>
    </row>
    <row r="217" spans="1:3" x14ac:dyDescent="0.25">
      <c r="A217" s="19"/>
      <c r="B217" s="19"/>
      <c r="C217" s="19"/>
    </row>
    <row r="218" spans="1:3" x14ac:dyDescent="0.25">
      <c r="A218" s="19"/>
      <c r="B218" s="19"/>
      <c r="C218" s="19"/>
    </row>
    <row r="219" spans="1:3" x14ac:dyDescent="0.25">
      <c r="A219" s="19"/>
      <c r="B219" s="19"/>
      <c r="C219" s="19"/>
    </row>
    <row r="220" spans="1:3" x14ac:dyDescent="0.25">
      <c r="A220" s="19"/>
      <c r="B220" s="19"/>
      <c r="C220" s="19"/>
    </row>
    <row r="221" spans="1:3" x14ac:dyDescent="0.25">
      <c r="A221" s="19"/>
      <c r="B221" s="19"/>
      <c r="C221" s="19"/>
    </row>
    <row r="222" spans="1:3" x14ac:dyDescent="0.25">
      <c r="A222" s="19"/>
      <c r="B222" s="19"/>
      <c r="C222" s="19"/>
    </row>
    <row r="223" spans="1:3" x14ac:dyDescent="0.25">
      <c r="A223" s="19"/>
      <c r="B223" s="19"/>
      <c r="C223" s="19"/>
    </row>
    <row r="224" spans="1:3" x14ac:dyDescent="0.25">
      <c r="A224" s="19"/>
      <c r="B224" s="19"/>
      <c r="C224" s="19"/>
    </row>
    <row r="225" spans="1:3" x14ac:dyDescent="0.25">
      <c r="A225" s="19"/>
      <c r="B225" s="19"/>
      <c r="C225" s="19"/>
    </row>
    <row r="226" spans="1:3" x14ac:dyDescent="0.25">
      <c r="A226" s="19"/>
      <c r="B226" s="19"/>
      <c r="C226" s="19"/>
    </row>
    <row r="227" spans="1:3" x14ac:dyDescent="0.25">
      <c r="A227" s="19"/>
      <c r="B227" s="19"/>
      <c r="C227" s="19"/>
    </row>
    <row r="228" spans="1:3" x14ac:dyDescent="0.25">
      <c r="A228" s="19"/>
      <c r="B228" s="19"/>
      <c r="C228" s="19"/>
    </row>
    <row r="229" spans="1:3" x14ac:dyDescent="0.25">
      <c r="A229" s="19"/>
      <c r="B229" s="19"/>
      <c r="C229" s="19"/>
    </row>
    <row r="230" spans="1:3" x14ac:dyDescent="0.25">
      <c r="A230" s="19"/>
      <c r="B230" s="19"/>
      <c r="C230" s="19"/>
    </row>
    <row r="231" spans="1:3" x14ac:dyDescent="0.25">
      <c r="A231" s="19"/>
      <c r="B231" s="19"/>
      <c r="C231" s="19"/>
    </row>
    <row r="232" spans="1:3" x14ac:dyDescent="0.25">
      <c r="A232" s="19"/>
      <c r="B232" s="19"/>
      <c r="C232" s="19"/>
    </row>
    <row r="233" spans="1:3" x14ac:dyDescent="0.25">
      <c r="A233" s="19"/>
      <c r="B233" s="19"/>
      <c r="C233" s="19"/>
    </row>
    <row r="234" spans="1:3" x14ac:dyDescent="0.25">
      <c r="A234" s="19"/>
      <c r="B234" s="19"/>
      <c r="C234" s="19"/>
    </row>
    <row r="235" spans="1:3" x14ac:dyDescent="0.25">
      <c r="A235" s="19"/>
      <c r="B235" s="19"/>
      <c r="C235" s="19"/>
    </row>
    <row r="236" spans="1:3" x14ac:dyDescent="0.25">
      <c r="A236" s="19"/>
      <c r="B236" s="19"/>
      <c r="C236" s="19"/>
    </row>
    <row r="237" spans="1:3" x14ac:dyDescent="0.25">
      <c r="A237" s="19"/>
      <c r="B237" s="19"/>
      <c r="C237" s="19"/>
    </row>
    <row r="238" spans="1:3" x14ac:dyDescent="0.25">
      <c r="A238" s="19"/>
      <c r="B238" s="19"/>
      <c r="C238" s="19"/>
    </row>
    <row r="239" spans="1:3" x14ac:dyDescent="0.25">
      <c r="A239" s="19"/>
      <c r="B239" s="19"/>
      <c r="C239" s="19"/>
    </row>
    <row r="240" spans="1:3" x14ac:dyDescent="0.25">
      <c r="A240" s="19"/>
      <c r="B240" s="19"/>
      <c r="C240" s="19"/>
    </row>
    <row r="241" spans="1:3" x14ac:dyDescent="0.25">
      <c r="A241" s="19"/>
      <c r="B241" s="19"/>
      <c r="C241" s="19"/>
    </row>
    <row r="242" spans="1:3" x14ac:dyDescent="0.25">
      <c r="A242" s="19"/>
      <c r="B242" s="19"/>
      <c r="C242" s="19"/>
    </row>
    <row r="243" spans="1:3" x14ac:dyDescent="0.25">
      <c r="A243" s="19"/>
      <c r="B243" s="19"/>
      <c r="C243" s="19"/>
    </row>
    <row r="244" spans="1:3" x14ac:dyDescent="0.25">
      <c r="A244" s="19"/>
      <c r="B244" s="19"/>
      <c r="C244" s="19"/>
    </row>
    <row r="245" spans="1:3" x14ac:dyDescent="0.25">
      <c r="A245" s="19"/>
      <c r="B245" s="19"/>
      <c r="C245" s="19"/>
    </row>
    <row r="246" spans="1:3" x14ac:dyDescent="0.25">
      <c r="A246" s="19"/>
      <c r="B246" s="19"/>
      <c r="C246" s="19"/>
    </row>
    <row r="247" spans="1:3" x14ac:dyDescent="0.25">
      <c r="A247" s="19"/>
      <c r="B247" s="19"/>
      <c r="C247" s="19"/>
    </row>
    <row r="248" spans="1:3" x14ac:dyDescent="0.25">
      <c r="A248" s="19"/>
      <c r="B248" s="19"/>
      <c r="C248" s="19"/>
    </row>
    <row r="249" spans="1:3" x14ac:dyDescent="0.25">
      <c r="A249" s="19"/>
      <c r="B249" s="19"/>
      <c r="C249" s="19"/>
    </row>
    <row r="250" spans="1:3" x14ac:dyDescent="0.25">
      <c r="A250" s="19"/>
      <c r="B250" s="19"/>
      <c r="C250" s="19"/>
    </row>
    <row r="251" spans="1:3" x14ac:dyDescent="0.25">
      <c r="A251" s="19"/>
      <c r="B251" s="19"/>
      <c r="C251" s="19"/>
    </row>
  </sheetData>
  <mergeCells count="6">
    <mergeCell ref="A128:A129"/>
    <mergeCell ref="B128:B129"/>
    <mergeCell ref="A131:A136"/>
    <mergeCell ref="A108:A110"/>
    <mergeCell ref="B108:B110"/>
    <mergeCell ref="A123:A124"/>
  </mergeCells>
  <pageMargins left="0.7" right="0.7" top="0.75" bottom="0.75" header="0.3" footer="0.3"/>
  <pageSetup scale="80" fitToHeight="0" orientation="portrait" verticalDpi="150" r:id="rId1"/>
  <headerFooter>
    <oddFooter>&amp;CPage &amp;P of &amp;N</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topLeftCell="A22" workbookViewId="0">
      <selection activeCell="A6" sqref="A6"/>
    </sheetView>
  </sheetViews>
  <sheetFormatPr defaultColWidth="8.85546875" defaultRowHeight="15" x14ac:dyDescent="0.25"/>
  <cols>
    <col min="1" max="1" width="20.140625" customWidth="1"/>
    <col min="2" max="2" width="54.85546875" customWidth="1"/>
    <col min="3" max="3" width="36.85546875" customWidth="1"/>
  </cols>
  <sheetData>
    <row r="1" spans="1:3" x14ac:dyDescent="0.25">
      <c r="A1" s="22" t="s">
        <v>206</v>
      </c>
    </row>
    <row r="2" spans="1:3" x14ac:dyDescent="0.25">
      <c r="A2" s="23" t="s">
        <v>209</v>
      </c>
      <c r="B2" s="3"/>
    </row>
    <row r="3" spans="1:3" x14ac:dyDescent="0.25">
      <c r="A3" s="23" t="s">
        <v>208</v>
      </c>
      <c r="B3" s="3"/>
    </row>
    <row r="4" spans="1:3" ht="15.75" thickBot="1" x14ac:dyDescent="0.3"/>
    <row r="5" spans="1:3" ht="15.75" thickBot="1" x14ac:dyDescent="0.3">
      <c r="A5" s="20" t="s">
        <v>173</v>
      </c>
      <c r="B5" s="21" t="s">
        <v>174</v>
      </c>
      <c r="C5" s="2" t="s">
        <v>235</v>
      </c>
    </row>
    <row r="6" spans="1:3" ht="15.75" thickBot="1" x14ac:dyDescent="0.3">
      <c r="A6" s="84">
        <v>4.0999999999999996</v>
      </c>
      <c r="B6" s="85" t="s">
        <v>175</v>
      </c>
      <c r="C6" s="3"/>
    </row>
    <row r="7" spans="1:3" ht="26.25" thickBot="1" x14ac:dyDescent="0.3">
      <c r="A7" s="86">
        <v>4.2</v>
      </c>
      <c r="B7" s="87" t="s">
        <v>176</v>
      </c>
      <c r="C7" s="3"/>
    </row>
    <row r="8" spans="1:3" ht="39" thickBot="1" x14ac:dyDescent="0.3">
      <c r="A8" s="86">
        <v>4.3</v>
      </c>
      <c r="B8" s="87" t="s">
        <v>177</v>
      </c>
      <c r="C8" s="3"/>
    </row>
    <row r="9" spans="1:3" ht="39" thickBot="1" x14ac:dyDescent="0.3">
      <c r="A9" s="86">
        <v>4.4000000000000004</v>
      </c>
      <c r="B9" s="87" t="s">
        <v>618</v>
      </c>
      <c r="C9" s="3"/>
    </row>
    <row r="10" spans="1:3" ht="15.75" thickBot="1" x14ac:dyDescent="0.3">
      <c r="A10" s="86">
        <v>4.5</v>
      </c>
      <c r="B10" s="87" t="s">
        <v>178</v>
      </c>
      <c r="C10" s="3"/>
    </row>
    <row r="11" spans="1:3" ht="15.75" thickBot="1" x14ac:dyDescent="0.3">
      <c r="A11" s="86">
        <v>4.5999999999999996</v>
      </c>
      <c r="B11" s="87" t="s">
        <v>179</v>
      </c>
      <c r="C11" s="3"/>
    </row>
    <row r="12" spans="1:3" ht="26.25" thickBot="1" x14ac:dyDescent="0.3">
      <c r="A12" s="86">
        <v>4.7</v>
      </c>
      <c r="B12" s="87" t="s">
        <v>180</v>
      </c>
      <c r="C12" s="3"/>
    </row>
    <row r="13" spans="1:3" ht="15.75" thickBot="1" x14ac:dyDescent="0.3">
      <c r="A13" s="86">
        <v>4.8</v>
      </c>
      <c r="B13" s="87" t="s">
        <v>181</v>
      </c>
      <c r="C13" s="3"/>
    </row>
    <row r="14" spans="1:3" ht="26.25" thickBot="1" x14ac:dyDescent="0.3">
      <c r="A14" s="86">
        <v>4.9000000000000004</v>
      </c>
      <c r="B14" s="87" t="s">
        <v>182</v>
      </c>
      <c r="C14" s="3"/>
    </row>
    <row r="15" spans="1:3" ht="15.75" thickBot="1" x14ac:dyDescent="0.3">
      <c r="A15" s="86">
        <v>4.0999999999999996</v>
      </c>
      <c r="B15" s="87" t="s">
        <v>183</v>
      </c>
      <c r="C15" s="3"/>
    </row>
    <row r="16" spans="1:3" ht="26.25" thickBot="1" x14ac:dyDescent="0.3">
      <c r="A16" s="86">
        <v>4.1100000000000003</v>
      </c>
      <c r="B16" s="87" t="s">
        <v>184</v>
      </c>
      <c r="C16" s="3"/>
    </row>
    <row r="17" spans="1:3" ht="39" thickBot="1" x14ac:dyDescent="0.3">
      <c r="A17" s="86">
        <v>4.12</v>
      </c>
      <c r="B17" s="87" t="s">
        <v>185</v>
      </c>
      <c r="C17" s="3"/>
    </row>
    <row r="18" spans="1:3" ht="15.75" thickBot="1" x14ac:dyDescent="0.3">
      <c r="A18" s="86">
        <v>4.13</v>
      </c>
      <c r="B18" s="87" t="s">
        <v>186</v>
      </c>
      <c r="C18" s="3"/>
    </row>
    <row r="19" spans="1:3" ht="15.75" thickBot="1" x14ac:dyDescent="0.3">
      <c r="A19" s="86">
        <v>4.1399999999999997</v>
      </c>
      <c r="B19" s="87" t="s">
        <v>187</v>
      </c>
      <c r="C19" s="3"/>
    </row>
    <row r="20" spans="1:3" ht="26.25" thickBot="1" x14ac:dyDescent="0.3">
      <c r="A20" s="86">
        <v>4.1500000000000004</v>
      </c>
      <c r="B20" s="87" t="s">
        <v>188</v>
      </c>
      <c r="C20" s="3"/>
    </row>
    <row r="21" spans="1:3" ht="26.25" thickBot="1" x14ac:dyDescent="0.3">
      <c r="A21" s="86">
        <v>4.16</v>
      </c>
      <c r="B21" s="87" t="s">
        <v>619</v>
      </c>
      <c r="C21" s="3"/>
    </row>
    <row r="22" spans="1:3" ht="27" thickBot="1" x14ac:dyDescent="0.3">
      <c r="A22" s="86">
        <v>4.17</v>
      </c>
      <c r="B22" s="117" t="s">
        <v>189</v>
      </c>
      <c r="C22" s="3"/>
    </row>
    <row r="23" spans="1:3" ht="27" thickBot="1" x14ac:dyDescent="0.3">
      <c r="A23" s="86">
        <v>4.18</v>
      </c>
      <c r="B23" s="117" t="s">
        <v>190</v>
      </c>
      <c r="C23" s="3"/>
    </row>
    <row r="24" spans="1:3" ht="15.75" thickBot="1" x14ac:dyDescent="0.3">
      <c r="A24" s="86">
        <v>4.1900000000000004</v>
      </c>
      <c r="B24" s="87" t="s">
        <v>191</v>
      </c>
      <c r="C24" s="3"/>
    </row>
    <row r="25" spans="1:3" ht="26.25" thickBot="1" x14ac:dyDescent="0.3">
      <c r="A25" s="86">
        <v>4.2</v>
      </c>
      <c r="B25" s="87" t="s">
        <v>192</v>
      </c>
      <c r="C25" s="3"/>
    </row>
    <row r="26" spans="1:3" ht="26.25" thickBot="1" x14ac:dyDescent="0.3">
      <c r="A26" s="86">
        <v>4.21</v>
      </c>
      <c r="B26" s="87" t="s">
        <v>193</v>
      </c>
      <c r="C26" s="3"/>
    </row>
    <row r="27" spans="1:3" ht="15.75" thickBot="1" x14ac:dyDescent="0.3">
      <c r="A27" s="86">
        <v>4.22</v>
      </c>
      <c r="B27" s="87" t="s">
        <v>194</v>
      </c>
      <c r="C27" s="3"/>
    </row>
    <row r="28" spans="1:3" ht="26.25" thickBot="1" x14ac:dyDescent="0.3">
      <c r="A28" s="86">
        <v>4.2300000000000004</v>
      </c>
      <c r="B28" s="87" t="s">
        <v>195</v>
      </c>
      <c r="C28" s="3"/>
    </row>
    <row r="29" spans="1:3" ht="26.25" thickBot="1" x14ac:dyDescent="0.3">
      <c r="A29" s="86">
        <v>4.24</v>
      </c>
      <c r="B29" s="87" t="s">
        <v>196</v>
      </c>
      <c r="C29" s="3"/>
    </row>
    <row r="30" spans="1:3" ht="26.25" thickBot="1" x14ac:dyDescent="0.3">
      <c r="A30" s="86">
        <v>4.25</v>
      </c>
      <c r="B30" s="87" t="s">
        <v>197</v>
      </c>
      <c r="C30" s="3"/>
    </row>
    <row r="31" spans="1:3" ht="26.25" thickBot="1" x14ac:dyDescent="0.3">
      <c r="A31" s="86">
        <v>4.26</v>
      </c>
      <c r="B31" s="87" t="s">
        <v>198</v>
      </c>
      <c r="C31" s="3"/>
    </row>
    <row r="32" spans="1:3" ht="15.75" thickBot="1" x14ac:dyDescent="0.3">
      <c r="A32" s="86">
        <v>4.2699999999999996</v>
      </c>
      <c r="B32" s="87" t="s">
        <v>199</v>
      </c>
      <c r="C32" s="3"/>
    </row>
    <row r="33" spans="1:3" ht="15.75" thickBot="1" x14ac:dyDescent="0.3">
      <c r="A33" s="86">
        <v>4.28</v>
      </c>
      <c r="B33" s="87" t="s">
        <v>200</v>
      </c>
      <c r="C33" s="3"/>
    </row>
    <row r="34" spans="1:3" ht="15.75" thickBot="1" x14ac:dyDescent="0.3">
      <c r="A34" s="86">
        <v>4.29</v>
      </c>
      <c r="B34" s="87" t="s">
        <v>201</v>
      </c>
      <c r="C34" s="3"/>
    </row>
    <row r="35" spans="1:3" ht="15.75" thickBot="1" x14ac:dyDescent="0.3">
      <c r="A35" s="86">
        <v>4.3</v>
      </c>
      <c r="B35" s="87" t="s">
        <v>202</v>
      </c>
      <c r="C35" s="3"/>
    </row>
    <row r="36" spans="1:3" ht="15.75" thickBot="1" x14ac:dyDescent="0.3">
      <c r="A36" s="86">
        <v>4.3099999999999996</v>
      </c>
      <c r="B36" s="87" t="s">
        <v>203</v>
      </c>
      <c r="C36" s="3"/>
    </row>
    <row r="37" spans="1:3" ht="15.75" thickBot="1" x14ac:dyDescent="0.3">
      <c r="A37" s="86">
        <v>4.32</v>
      </c>
      <c r="B37" s="87" t="s">
        <v>204</v>
      </c>
      <c r="C37" s="3"/>
    </row>
    <row r="38" spans="1:3" ht="26.25" thickBot="1" x14ac:dyDescent="0.3">
      <c r="A38" s="86">
        <v>4.33</v>
      </c>
      <c r="B38" s="87" t="s">
        <v>205</v>
      </c>
      <c r="C38" s="3"/>
    </row>
    <row r="39" spans="1:3" ht="26.25" thickBot="1" x14ac:dyDescent="0.3">
      <c r="A39" s="86">
        <v>4.34</v>
      </c>
      <c r="B39" s="107" t="s">
        <v>620</v>
      </c>
      <c r="C39" s="3"/>
    </row>
  </sheetData>
  <pageMargins left="0.7" right="0.7" top="0.75" bottom="0.75" header="0.3" footer="0.3"/>
  <pageSetup scale="80" fitToHeight="0" orientation="portrait" verticalDpi="15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
  <sheetViews>
    <sheetView zoomScale="130" zoomScaleNormal="130" zoomScalePageLayoutView="130" workbookViewId="0">
      <selection activeCell="A6" sqref="A6"/>
    </sheetView>
  </sheetViews>
  <sheetFormatPr defaultColWidth="8.85546875" defaultRowHeight="15" x14ac:dyDescent="0.25"/>
  <cols>
    <col min="1" max="1" width="20.85546875" customWidth="1"/>
    <col min="2" max="2" width="56.140625" style="118" customWidth="1"/>
    <col min="3" max="3" width="35.85546875" customWidth="1"/>
  </cols>
  <sheetData>
    <row r="1" spans="1:3" x14ac:dyDescent="0.25">
      <c r="A1" s="1" t="s">
        <v>14</v>
      </c>
    </row>
    <row r="2" spans="1:3" x14ac:dyDescent="0.25">
      <c r="A2" s="23" t="s">
        <v>209</v>
      </c>
      <c r="B2" s="25"/>
    </row>
    <row r="3" spans="1:3" x14ac:dyDescent="0.25">
      <c r="A3" s="23" t="s">
        <v>208</v>
      </c>
      <c r="B3" s="25"/>
    </row>
    <row r="5" spans="1:3" x14ac:dyDescent="0.25">
      <c r="A5" s="119" t="s">
        <v>31</v>
      </c>
      <c r="B5" s="119" t="s">
        <v>210</v>
      </c>
      <c r="C5" s="12" t="s">
        <v>235</v>
      </c>
    </row>
    <row r="6" spans="1:3" ht="30" customHeight="1" x14ac:dyDescent="0.25">
      <c r="A6" s="110">
        <v>5.0999999999999996</v>
      </c>
      <c r="B6" s="112" t="s">
        <v>393</v>
      </c>
      <c r="C6" s="18"/>
    </row>
    <row r="7" spans="1:3" ht="41.25" customHeight="1" x14ac:dyDescent="0.25">
      <c r="A7" s="110">
        <v>5.2</v>
      </c>
      <c r="B7" s="120" t="s">
        <v>394</v>
      </c>
      <c r="C7" s="18"/>
    </row>
    <row r="8" spans="1:3" ht="15.75" customHeight="1" x14ac:dyDescent="0.25">
      <c r="A8" s="110">
        <v>5.3</v>
      </c>
      <c r="B8" s="112" t="s">
        <v>212</v>
      </c>
      <c r="C8" s="18"/>
    </row>
    <row r="9" spans="1:3" x14ac:dyDescent="0.25">
      <c r="A9" s="110">
        <v>5.4</v>
      </c>
      <c r="B9" s="112" t="s">
        <v>213</v>
      </c>
      <c r="C9" s="18"/>
    </row>
    <row r="10" spans="1:3" ht="51" x14ac:dyDescent="0.25">
      <c r="A10" s="110">
        <v>5.5</v>
      </c>
      <c r="B10" s="112" t="s">
        <v>395</v>
      </c>
      <c r="C10" s="18"/>
    </row>
    <row r="11" spans="1:3" ht="25.5" x14ac:dyDescent="0.25">
      <c r="A11" s="110">
        <v>5.6</v>
      </c>
      <c r="B11" s="112" t="s">
        <v>396</v>
      </c>
      <c r="C11" s="18"/>
    </row>
    <row r="12" spans="1:3" ht="25.5" x14ac:dyDescent="0.25">
      <c r="A12" s="110">
        <v>5.7</v>
      </c>
      <c r="B12" s="112" t="s">
        <v>397</v>
      </c>
      <c r="C12" s="18"/>
    </row>
    <row r="13" spans="1:3" x14ac:dyDescent="0.25">
      <c r="A13" s="110">
        <v>5.8</v>
      </c>
      <c r="B13" s="112" t="s">
        <v>398</v>
      </c>
      <c r="C13" s="18"/>
    </row>
    <row r="14" spans="1:3" ht="127.5" x14ac:dyDescent="0.25">
      <c r="A14" s="110">
        <v>5.9</v>
      </c>
      <c r="B14" s="112" t="s">
        <v>399</v>
      </c>
      <c r="C14" s="18"/>
    </row>
    <row r="15" spans="1:3" ht="102" x14ac:dyDescent="0.25">
      <c r="A15" s="110">
        <v>5.0999999999999996</v>
      </c>
      <c r="B15" s="112" t="s">
        <v>400</v>
      </c>
      <c r="C15" s="18"/>
    </row>
    <row r="16" spans="1:3" ht="25.5" x14ac:dyDescent="0.25">
      <c r="A16" s="110">
        <v>5.1100000000000003</v>
      </c>
      <c r="B16" s="112" t="s">
        <v>401</v>
      </c>
      <c r="C16" s="18"/>
    </row>
    <row r="17" spans="1:3" ht="25.5" x14ac:dyDescent="0.25">
      <c r="A17" s="110">
        <v>5.12</v>
      </c>
      <c r="B17" s="112" t="s">
        <v>402</v>
      </c>
      <c r="C17" s="18"/>
    </row>
    <row r="18" spans="1:3" ht="63.75" x14ac:dyDescent="0.25">
      <c r="A18" s="110">
        <v>5.13</v>
      </c>
      <c r="B18" s="112" t="s">
        <v>403</v>
      </c>
      <c r="C18" s="18"/>
    </row>
    <row r="19" spans="1:3" x14ac:dyDescent="0.25">
      <c r="A19" s="110">
        <v>5.14</v>
      </c>
      <c r="B19" s="112" t="s">
        <v>404</v>
      </c>
      <c r="C19" s="18"/>
    </row>
    <row r="20" spans="1:3" ht="63.75" x14ac:dyDescent="0.25">
      <c r="A20" s="110">
        <v>5.15</v>
      </c>
      <c r="B20" s="112" t="s">
        <v>405</v>
      </c>
      <c r="C20" s="18"/>
    </row>
    <row r="21" spans="1:3" x14ac:dyDescent="0.25">
      <c r="A21" s="110">
        <v>5.16</v>
      </c>
      <c r="B21" s="112" t="s">
        <v>406</v>
      </c>
      <c r="C21" s="18"/>
    </row>
    <row r="22" spans="1:3" ht="38.25" x14ac:dyDescent="0.25">
      <c r="A22" s="110">
        <v>5.17</v>
      </c>
      <c r="B22" s="120" t="s">
        <v>621</v>
      </c>
      <c r="C22" s="18"/>
    </row>
    <row r="23" spans="1:3" ht="76.5" x14ac:dyDescent="0.25">
      <c r="A23" s="110">
        <v>5.18</v>
      </c>
      <c r="B23" s="120" t="s">
        <v>407</v>
      </c>
      <c r="C23" s="18"/>
    </row>
    <row r="24" spans="1:3" ht="38.25" x14ac:dyDescent="0.25">
      <c r="A24" s="110">
        <v>5.19</v>
      </c>
      <c r="B24" s="112" t="s">
        <v>408</v>
      </c>
      <c r="C24" s="18"/>
    </row>
    <row r="25" spans="1:3" ht="38.25" x14ac:dyDescent="0.25">
      <c r="A25" s="121" t="s">
        <v>275</v>
      </c>
      <c r="B25" s="112" t="s">
        <v>409</v>
      </c>
      <c r="C25" s="18"/>
    </row>
    <row r="26" spans="1:3" ht="76.5" x14ac:dyDescent="0.25">
      <c r="A26" s="110">
        <v>5.21</v>
      </c>
      <c r="B26" s="112" t="s">
        <v>410</v>
      </c>
      <c r="C26" s="18"/>
    </row>
    <row r="27" spans="1:3" ht="25.5" x14ac:dyDescent="0.25">
      <c r="A27" s="110">
        <v>5.22</v>
      </c>
      <c r="B27" s="112" t="s">
        <v>411</v>
      </c>
      <c r="C27" s="18"/>
    </row>
    <row r="28" spans="1:3" ht="25.5" x14ac:dyDescent="0.25">
      <c r="A28" s="110">
        <v>5.23</v>
      </c>
      <c r="B28" s="112" t="s">
        <v>211</v>
      </c>
      <c r="C28" s="18"/>
    </row>
    <row r="29" spans="1:3" ht="63.75" x14ac:dyDescent="0.25">
      <c r="A29" s="110">
        <v>5.24</v>
      </c>
      <c r="B29" s="112" t="s">
        <v>412</v>
      </c>
      <c r="C29" s="18"/>
    </row>
    <row r="30" spans="1:3" ht="38.25" x14ac:dyDescent="0.25">
      <c r="A30" s="110">
        <v>5.25</v>
      </c>
      <c r="B30" s="112" t="s">
        <v>413</v>
      </c>
      <c r="C30" s="18"/>
    </row>
    <row r="31" spans="1:3" x14ac:dyDescent="0.25">
      <c r="A31" s="110">
        <v>5.26</v>
      </c>
      <c r="B31" s="112" t="s">
        <v>414</v>
      </c>
      <c r="C31" s="18"/>
    </row>
    <row r="32" spans="1:3" x14ac:dyDescent="0.25">
      <c r="A32" s="110">
        <v>5.27</v>
      </c>
      <c r="B32" s="112" t="s">
        <v>415</v>
      </c>
      <c r="C32" s="18"/>
    </row>
    <row r="33" spans="1:5" ht="25.5" x14ac:dyDescent="0.25">
      <c r="A33" s="110">
        <v>5.28</v>
      </c>
      <c r="B33" s="112" t="s">
        <v>416</v>
      </c>
      <c r="C33" s="18"/>
    </row>
    <row r="34" spans="1:5" ht="51" x14ac:dyDescent="0.25">
      <c r="A34" s="110">
        <v>5.29</v>
      </c>
      <c r="B34" s="112" t="s">
        <v>622</v>
      </c>
      <c r="C34" s="18"/>
    </row>
    <row r="35" spans="1:5" ht="25.5" x14ac:dyDescent="0.25">
      <c r="A35" s="121" t="s">
        <v>276</v>
      </c>
      <c r="B35" s="112" t="s">
        <v>417</v>
      </c>
      <c r="C35" s="18"/>
    </row>
    <row r="36" spans="1:5" ht="38.25" x14ac:dyDescent="0.25">
      <c r="A36" s="110">
        <v>5.31</v>
      </c>
      <c r="B36" s="112" t="s">
        <v>216</v>
      </c>
      <c r="C36" s="18"/>
    </row>
    <row r="37" spans="1:5" ht="51" x14ac:dyDescent="0.25">
      <c r="A37" s="110">
        <v>5.32</v>
      </c>
      <c r="B37" s="112" t="s">
        <v>418</v>
      </c>
      <c r="C37" s="18"/>
    </row>
    <row r="38" spans="1:5" ht="51" x14ac:dyDescent="0.25">
      <c r="A38" s="110">
        <v>5.33</v>
      </c>
      <c r="B38" s="112" t="s">
        <v>419</v>
      </c>
      <c r="C38" s="18"/>
    </row>
    <row r="39" spans="1:5" ht="38.25" x14ac:dyDescent="0.25">
      <c r="A39" s="110">
        <v>5.34</v>
      </c>
      <c r="B39" s="112" t="s">
        <v>420</v>
      </c>
      <c r="C39" s="18"/>
    </row>
    <row r="40" spans="1:5" ht="63.75" x14ac:dyDescent="0.25">
      <c r="A40" s="110">
        <v>5.35</v>
      </c>
      <c r="B40" s="122" t="s">
        <v>421</v>
      </c>
      <c r="C40" s="88"/>
    </row>
    <row r="41" spans="1:5" ht="75" x14ac:dyDescent="0.25">
      <c r="A41" s="167">
        <v>5.36</v>
      </c>
      <c r="B41" s="125" t="s">
        <v>623</v>
      </c>
      <c r="C41" s="88"/>
    </row>
    <row r="42" spans="1:5" ht="16.5" customHeight="1" x14ac:dyDescent="0.25">
      <c r="A42" s="167"/>
      <c r="B42" s="126" t="s">
        <v>627</v>
      </c>
      <c r="C42" s="124"/>
      <c r="D42" s="103"/>
      <c r="E42" s="103"/>
    </row>
    <row r="43" spans="1:5" x14ac:dyDescent="0.25">
      <c r="A43" s="167"/>
      <c r="B43" s="126" t="s">
        <v>628</v>
      </c>
      <c r="C43" s="124"/>
      <c r="D43" s="103"/>
      <c r="E43" s="103"/>
    </row>
    <row r="44" spans="1:5" x14ac:dyDescent="0.25">
      <c r="A44" s="167"/>
      <c r="B44" s="126" t="s">
        <v>629</v>
      </c>
      <c r="C44" s="124"/>
      <c r="D44" s="103"/>
      <c r="E44" s="103"/>
    </row>
    <row r="45" spans="1:5" x14ac:dyDescent="0.25">
      <c r="A45" s="167"/>
      <c r="B45" s="126" t="s">
        <v>630</v>
      </c>
      <c r="C45" s="124"/>
      <c r="D45" s="103"/>
      <c r="E45" s="103"/>
    </row>
    <row r="46" spans="1:5" ht="38.25" x14ac:dyDescent="0.25">
      <c r="A46" s="167"/>
      <c r="B46" s="127" t="s">
        <v>624</v>
      </c>
      <c r="C46" s="128"/>
    </row>
    <row r="47" spans="1:5" ht="76.5" x14ac:dyDescent="0.25">
      <c r="A47" s="110">
        <v>5.37</v>
      </c>
      <c r="B47" s="123" t="s">
        <v>422</v>
      </c>
      <c r="C47" s="128"/>
    </row>
    <row r="48" spans="1:5" ht="38.25" x14ac:dyDescent="0.25">
      <c r="A48" s="110">
        <v>5.38</v>
      </c>
      <c r="B48" s="112" t="s">
        <v>423</v>
      </c>
      <c r="C48" s="18"/>
    </row>
    <row r="49" spans="1:3" ht="38.25" x14ac:dyDescent="0.25">
      <c r="A49" s="110">
        <v>5.39</v>
      </c>
      <c r="B49" s="112" t="s">
        <v>424</v>
      </c>
      <c r="C49" s="18"/>
    </row>
    <row r="50" spans="1:3" ht="38.25" x14ac:dyDescent="0.25">
      <c r="A50" s="121" t="s">
        <v>277</v>
      </c>
      <c r="B50" s="112" t="s">
        <v>625</v>
      </c>
      <c r="C50" s="18"/>
    </row>
    <row r="51" spans="1:3" ht="63.75" x14ac:dyDescent="0.25">
      <c r="A51" s="110">
        <v>5.41</v>
      </c>
      <c r="B51" s="112" t="s">
        <v>425</v>
      </c>
      <c r="C51" s="18"/>
    </row>
    <row r="52" spans="1:3" ht="38.25" x14ac:dyDescent="0.25">
      <c r="A52" s="110">
        <v>5.42</v>
      </c>
      <c r="B52" s="112" t="s">
        <v>426</v>
      </c>
      <c r="C52" s="18"/>
    </row>
    <row r="53" spans="1:3" ht="38.25" x14ac:dyDescent="0.25">
      <c r="A53" s="110">
        <v>5.43</v>
      </c>
      <c r="B53" s="112" t="s">
        <v>427</v>
      </c>
      <c r="C53" s="18"/>
    </row>
    <row r="54" spans="1:3" ht="25.5" x14ac:dyDescent="0.25">
      <c r="A54" s="110">
        <v>5.44</v>
      </c>
      <c r="B54" s="112" t="s">
        <v>214</v>
      </c>
      <c r="C54" s="18"/>
    </row>
    <row r="55" spans="1:3" ht="63.75" x14ac:dyDescent="0.25">
      <c r="A55" s="110">
        <v>5.45</v>
      </c>
      <c r="B55" s="112" t="s">
        <v>626</v>
      </c>
      <c r="C55" s="18"/>
    </row>
    <row r="56" spans="1:3" ht="25.5" x14ac:dyDescent="0.25">
      <c r="A56" s="110">
        <v>5.46</v>
      </c>
      <c r="B56" s="112" t="s">
        <v>428</v>
      </c>
      <c r="C56" s="18"/>
    </row>
    <row r="57" spans="1:3" ht="25.5" x14ac:dyDescent="0.25">
      <c r="A57" s="110">
        <v>5.47</v>
      </c>
      <c r="B57" s="112" t="s">
        <v>429</v>
      </c>
      <c r="C57" s="3"/>
    </row>
    <row r="58" spans="1:3" ht="25.5" x14ac:dyDescent="0.25">
      <c r="A58" s="110">
        <v>5.48</v>
      </c>
      <c r="B58" s="112" t="s">
        <v>430</v>
      </c>
      <c r="C58" s="3"/>
    </row>
    <row r="59" spans="1:3" ht="25.5" x14ac:dyDescent="0.25">
      <c r="A59" s="110">
        <v>5.49</v>
      </c>
      <c r="B59" s="112" t="s">
        <v>431</v>
      </c>
      <c r="C59" s="3"/>
    </row>
    <row r="60" spans="1:3" ht="51" x14ac:dyDescent="0.25">
      <c r="A60" s="121" t="s">
        <v>383</v>
      </c>
      <c r="B60" s="112" t="s">
        <v>215</v>
      </c>
      <c r="C60" s="3"/>
    </row>
    <row r="61" spans="1:3" ht="25.5" x14ac:dyDescent="0.25">
      <c r="A61" s="110">
        <v>5.51</v>
      </c>
      <c r="B61" s="112" t="s">
        <v>432</v>
      </c>
      <c r="C61" s="3"/>
    </row>
    <row r="62" spans="1:3" ht="25.5" x14ac:dyDescent="0.25">
      <c r="A62" s="110">
        <v>5.52</v>
      </c>
      <c r="B62" s="112" t="s">
        <v>217</v>
      </c>
      <c r="C62" s="3"/>
    </row>
    <row r="63" spans="1:3" ht="38.25" x14ac:dyDescent="0.25">
      <c r="A63" s="110">
        <v>5.53</v>
      </c>
      <c r="B63" s="112" t="s">
        <v>218</v>
      </c>
      <c r="C63" s="3"/>
    </row>
    <row r="64" spans="1:3" ht="38.25" x14ac:dyDescent="0.25">
      <c r="A64" s="110">
        <v>5.54</v>
      </c>
      <c r="B64" s="112" t="s">
        <v>219</v>
      </c>
      <c r="C64" s="3"/>
    </row>
    <row r="65" spans="1:3" ht="38.25" x14ac:dyDescent="0.25">
      <c r="A65" s="110">
        <v>5.56</v>
      </c>
      <c r="B65" s="112" t="s">
        <v>220</v>
      </c>
      <c r="C65" s="3"/>
    </row>
  </sheetData>
  <mergeCells count="1">
    <mergeCell ref="A41:A46"/>
  </mergeCells>
  <pageMargins left="0.7" right="0.7" top="0.75" bottom="0.75" header="0.3" footer="0.3"/>
  <pageSetup scale="80" fitToHeight="0" orientation="portrait" verticalDpi="150" r:id="rId1"/>
  <headerFooter>
    <oddFooter>&amp;CPage &amp;P of &amp;N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Cover</vt:lpstr>
      <vt:lpstr>CR</vt:lpstr>
      <vt:lpstr>Narrative</vt:lpstr>
      <vt:lpstr>IC-2M-2010</vt:lpstr>
      <vt:lpstr>PS</vt:lpstr>
      <vt:lpstr>DR</vt:lpstr>
      <vt:lpstr>ER</vt:lpstr>
      <vt:lpstr>SR</vt:lpstr>
      <vt:lpstr>STG</vt:lpstr>
      <vt:lpstr>COM</vt:lpstr>
      <vt:lpstr>ACC</vt:lpstr>
      <vt:lpstr>TED</vt:lpstr>
      <vt:lpstr>Math</vt:lpstr>
      <vt:lpstr>Report</vt:lpstr>
      <vt:lpstr>COM!_GoBack</vt:lpstr>
      <vt:lpstr>COM!Print_Area</vt:lpstr>
      <vt:lpstr>DR!Print_Area</vt:lpstr>
      <vt:lpstr>ER!Print_Area</vt:lpstr>
      <vt:lpstr>SR!Print_Area</vt:lpstr>
      <vt:lpstr>STG!Print_Area</vt:lpstr>
      <vt:lpstr>COM!Print_Titles</vt:lpstr>
      <vt:lpstr>DR!Print_Titles</vt:lpstr>
      <vt:lpstr>ER!Print_Titles</vt:lpstr>
      <vt:lpstr>STG!Print_Titles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J. Maltese CTS-D, CTS-I</dc:creator>
  <cp:lastModifiedBy>Gary Malick</cp:lastModifiedBy>
  <cp:lastPrinted>2014-07-08T14:36:05Z</cp:lastPrinted>
  <dcterms:created xsi:type="dcterms:W3CDTF">2011-09-21T12:00:07Z</dcterms:created>
  <dcterms:modified xsi:type="dcterms:W3CDTF">2018-04-13T20:57:40Z</dcterms:modified>
</cp:coreProperties>
</file>